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.Kalugina\Desktop\кап ремонт\"/>
    </mc:Choice>
  </mc:AlternateContent>
  <bookViews>
    <workbookView xWindow="0" yWindow="0" windowWidth="28800" windowHeight="13725"/>
  </bookViews>
  <sheets>
    <sheet name="прил 1 " sheetId="5" r:id="rId1"/>
    <sheet name="прил 2 " sheetId="6" r:id="rId2"/>
    <sheet name="прил 3" sheetId="11" r:id="rId3"/>
  </sheets>
  <definedNames>
    <definedName name="_xlnm.Print_Area" localSheetId="0">'прил 1 '!$A$1:$S$12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N10" i="11" l="1"/>
  <c r="N7" i="11" s="1"/>
  <c r="I10" i="11"/>
  <c r="L7" i="11"/>
  <c r="K7" i="11"/>
  <c r="J7" i="11"/>
  <c r="H7" i="11"/>
  <c r="G7" i="11"/>
  <c r="F7" i="11"/>
  <c r="E7" i="11"/>
  <c r="B10" i="11"/>
  <c r="I7" i="11" l="1"/>
  <c r="M7" i="11"/>
  <c r="E10" i="6" l="1"/>
  <c r="N12" i="5" l="1"/>
  <c r="O12" i="5"/>
  <c r="M12" i="5"/>
  <c r="C9" i="6"/>
  <c r="C8" i="6"/>
  <c r="D10" i="6" l="1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P12" i="5"/>
  <c r="K12" i="5"/>
  <c r="J12" i="5"/>
  <c r="I12" i="5"/>
  <c r="H12" i="5"/>
  <c r="R11" i="5"/>
  <c r="R10" i="5"/>
  <c r="L11" i="5"/>
  <c r="Q11" i="5" s="1"/>
  <c r="L10" i="5"/>
  <c r="Q10" i="5" s="1"/>
  <c r="C10" i="6" l="1"/>
</calcChain>
</file>

<file path=xl/sharedStrings.xml><?xml version="1.0" encoding="utf-8"?>
<sst xmlns="http://schemas.openxmlformats.org/spreadsheetml/2006/main" count="120" uniqueCount="64">
  <si>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</si>
  <si>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</si>
  <si>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</si>
  <si>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</si>
  <si>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</si>
  <si>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</si>
  <si>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</si>
  <si>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</si>
  <si>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</si>
  <si>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</si>
  <si>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</si>
  <si>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</si>
  <si>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</si>
  <si>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</si>
  <si>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</si>
  <si>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</si>
  <si>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</si>
  <si>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</si>
  <si>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Фонда содействия реформирования ЖКХ</t>
  </si>
  <si>
    <t>за счет средств окружного бюджета</t>
  </si>
  <si>
    <t>за счет средств местного бюджета</t>
  </si>
  <si>
    <t>за счет средств собственников помещений в МКД</t>
  </si>
  <si>
    <t>кв. м</t>
  </si>
  <si>
    <t>чел.</t>
  </si>
  <si>
    <t>руб.</t>
  </si>
  <si>
    <t>руб./кв. м</t>
  </si>
  <si>
    <t>Х</t>
  </si>
  <si>
    <t>1.</t>
  </si>
  <si>
    <t>2.</t>
  </si>
  <si>
    <t>2016 год</t>
  </si>
  <si>
    <t>Стоимость капитального ремонта, всего</t>
  </si>
  <si>
    <t>Виды работ, установленные частью 1 статьи 166 Жилищного Кодекса Российской Федерации</t>
  </si>
  <si>
    <t>Дополнительные виды работ, установленные статьей 11 Закона Чукотского автономного округа от 21.10.2013 г. N 108-ОЗ "Об организации проведения капитального ремонта общего имущества в многоквартирных домах, расположенных на территории Чукотского автономного округа"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</si>
  <si>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</si>
  <si>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</si>
  <si>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</si>
  <si>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</si>
  <si>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</si>
  <si>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Разработка проектной документации (в случае если подготовка проектной документации необходима в соответствии с законодательством о градостроительной деятельности)</t>
  </si>
  <si>
    <t>Энергетическое обследование многоквартирного дома</t>
  </si>
  <si>
    <t>Техническая инвентаризация и паспортизация многоквартирного дома</t>
  </si>
  <si>
    <t>кол-во</t>
  </si>
  <si>
    <t>II. Реестр</t>
  </si>
  <si>
    <t>многоквартирных домов по видам работ и (или) услуг,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</si>
  <si>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городской округ Анадырь</t>
  </si>
  <si>
    <t>панельные</t>
  </si>
  <si>
    <t>IV квартал 2016 г.</t>
  </si>
  <si>
    <t>Итого по городскому округу Анадырь</t>
  </si>
  <si>
    <t>Рультытегина 17</t>
  </si>
  <si>
    <t>Энергетиков 15</t>
  </si>
  <si>
    <t xml:space="preserve">Энергетиков </t>
  </si>
  <si>
    <t>Рультытегина</t>
  </si>
  <si>
    <t>I. Перечень многоквартирных домов, включенных в Краткосрочный план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</si>
  <si>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III. Планируемые показатели</t>
  </si>
  <si>
    <t>выполнения краткосрочного плана реализации Региональной программы "Капитальный ремонт общего имущества в многоквартирных домах, расположенных на территории Чукотского автономного округа на 2014 - 2043 годы" на 2014 - 2016 годы</t>
  </si>
  <si>
    <t>Наименование МО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</si>
  <si>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</si>
  <si>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</si>
  <si>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</si>
  <si>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</si>
  <si>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</si>
  <si>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</si>
  <si>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ед.</t>
  </si>
  <si>
    <t>в том числе по годам: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</si>
</sst>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4" fontId="7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6" fillId="0" borderId="0" xfId="0" applyNumberFormat="1" applyFont="1"/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4"/>
  <sheetViews>
    <sheetView tabSelected="1" zoomScale="85" zoomScaleNormal="85" zoomScaleSheetLayoutView="100" workbookViewId="0">
      <selection activeCell="A9" sqref="A9"/>
    </sheetView>
  </sheetViews>
  <sheetFormatPr defaultRowHeight="15.75" x14ac:dyDescent="0.25"/>
  <cols>
    <col min="1" max="1" width="5" style="6" customWidth="1"/>
    <col min="2" max="2" width="23" style="14" customWidth="1"/>
    <col min="3" max="3" width="13.42578125" style="14" customWidth="1"/>
    <col min="4" max="4" width="11.7109375" style="14" customWidth="1"/>
    <col min="5" max="5" width="10.5703125" style="14" customWidth="1"/>
    <col min="6" max="6" width="6.28515625" style="14" customWidth="1"/>
    <col min="7" max="7" width="6.42578125" style="14" customWidth="1"/>
    <col min="8" max="8" width="13.5703125" style="14" customWidth="1"/>
    <col min="9" max="9" width="11" style="14" customWidth="1"/>
    <col min="10" max="10" width="10" style="14" customWidth="1"/>
    <col min="11" max="11" width="10.28515625" style="14" customWidth="1"/>
    <col min="12" max="12" width="16.42578125" style="14" customWidth="1"/>
    <col min="13" max="13" width="19.85546875" style="14" customWidth="1"/>
    <col min="14" max="14" width="14" style="14" customWidth="1"/>
    <col min="15" max="15" width="14.7109375" style="14" customWidth="1"/>
    <col min="16" max="16" width="15.7109375" style="14" customWidth="1"/>
    <col min="17" max="17" width="12" style="14" customWidth="1"/>
    <col min="18" max="18" width="12.140625" style="14" customWidth="1"/>
    <col min="19" max="19" width="8.28515625" style="14" customWidth="1"/>
    <col min="20" max="20" width="12.7109375" style="6" customWidth="1"/>
    <col min="21" max="21" width="15.140625" style="6" bestFit="1" customWidth="1"/>
    <col min="22" max="16384" width="9.140625" style="6"/>
  </cols>
  <sheetData>
    <row r="1" spans="1:2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1" ht="37.5" customHeight="1" x14ac:dyDescent="0.25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1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1" ht="29.25" customHeight="1" x14ac:dyDescent="0.25">
      <c r="A4" s="44" t="s">
        <v>0</v>
      </c>
      <c r="B4" s="44" t="s">
        <v>1</v>
      </c>
      <c r="C4" s="44" t="s">
        <v>2</v>
      </c>
      <c r="D4" s="44"/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/>
      <c r="K4" s="44" t="s">
        <v>8</v>
      </c>
      <c r="L4" s="44" t="s">
        <v>9</v>
      </c>
      <c r="M4" s="44"/>
      <c r="N4" s="44"/>
      <c r="O4" s="44"/>
      <c r="P4" s="44"/>
      <c r="Q4" s="50" t="s">
        <v>10</v>
      </c>
      <c r="R4" s="50" t="s">
        <v>11</v>
      </c>
      <c r="S4" s="44" t="s">
        <v>12</v>
      </c>
    </row>
    <row r="5" spans="1:21" x14ac:dyDescent="0.25">
      <c r="A5" s="44"/>
      <c r="B5" s="44"/>
      <c r="C5" s="44" t="s">
        <v>13</v>
      </c>
      <c r="D5" s="44" t="s">
        <v>14</v>
      </c>
      <c r="E5" s="44"/>
      <c r="F5" s="44"/>
      <c r="G5" s="44"/>
      <c r="H5" s="44"/>
      <c r="I5" s="44" t="s">
        <v>15</v>
      </c>
      <c r="J5" s="44" t="s">
        <v>16</v>
      </c>
      <c r="K5" s="44"/>
      <c r="L5" s="44" t="s">
        <v>15</v>
      </c>
      <c r="M5" s="45" t="s">
        <v>17</v>
      </c>
      <c r="N5" s="46"/>
      <c r="O5" s="46"/>
      <c r="P5" s="47"/>
      <c r="Q5" s="51"/>
      <c r="R5" s="51"/>
      <c r="S5" s="44"/>
    </row>
    <row r="6" spans="1:21" ht="94.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9" t="s">
        <v>18</v>
      </c>
      <c r="N6" s="29" t="s">
        <v>19</v>
      </c>
      <c r="O6" s="29" t="s">
        <v>20</v>
      </c>
      <c r="P6" s="29" t="s">
        <v>21</v>
      </c>
      <c r="Q6" s="52"/>
      <c r="R6" s="52"/>
      <c r="S6" s="44"/>
      <c r="U6" s="7"/>
    </row>
    <row r="7" spans="1:21" x14ac:dyDescent="0.25">
      <c r="A7" s="44"/>
      <c r="B7" s="44"/>
      <c r="C7" s="44"/>
      <c r="D7" s="44"/>
      <c r="E7" s="44"/>
      <c r="F7" s="44"/>
      <c r="G7" s="44"/>
      <c r="H7" s="29" t="s">
        <v>22</v>
      </c>
      <c r="I7" s="29" t="s">
        <v>22</v>
      </c>
      <c r="J7" s="29" t="s">
        <v>22</v>
      </c>
      <c r="K7" s="29" t="s">
        <v>23</v>
      </c>
      <c r="L7" s="29" t="s">
        <v>24</v>
      </c>
      <c r="M7" s="29" t="s">
        <v>24</v>
      </c>
      <c r="N7" s="29" t="s">
        <v>24</v>
      </c>
      <c r="O7" s="29" t="s">
        <v>24</v>
      </c>
      <c r="P7" s="29" t="s">
        <v>24</v>
      </c>
      <c r="Q7" s="29" t="s">
        <v>25</v>
      </c>
      <c r="R7" s="29" t="s">
        <v>25</v>
      </c>
      <c r="S7" s="44"/>
      <c r="U7" s="7"/>
    </row>
    <row r="8" spans="1:21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</row>
    <row r="9" spans="1:21" x14ac:dyDescent="0.25">
      <c r="A9" s="30"/>
      <c r="B9" s="42" t="s">
        <v>44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U9" s="12"/>
    </row>
    <row r="10" spans="1:21" ht="38.25" x14ac:dyDescent="0.25">
      <c r="A10" s="31">
        <v>1</v>
      </c>
      <c r="B10" s="31" t="s">
        <v>48</v>
      </c>
      <c r="C10" s="31">
        <v>1977</v>
      </c>
      <c r="D10" s="31">
        <v>2009</v>
      </c>
      <c r="E10" s="32" t="s">
        <v>45</v>
      </c>
      <c r="F10" s="33">
        <v>5</v>
      </c>
      <c r="G10" s="33">
        <v>2</v>
      </c>
      <c r="H10" s="32">
        <v>2068.9</v>
      </c>
      <c r="I10" s="32">
        <v>1510.5</v>
      </c>
      <c r="J10" s="31">
        <v>1420.8</v>
      </c>
      <c r="K10" s="31">
        <v>141</v>
      </c>
      <c r="L10" s="32">
        <f>SUM(M10:P10)</f>
        <v>3231700.26</v>
      </c>
      <c r="M10" s="34">
        <v>0</v>
      </c>
      <c r="N10" s="34">
        <v>0</v>
      </c>
      <c r="O10" s="34">
        <v>0</v>
      </c>
      <c r="P10" s="32">
        <v>3231700.26</v>
      </c>
      <c r="Q10" s="33">
        <f>L10/I10</f>
        <v>2139.49040714995</v>
      </c>
      <c r="R10" s="33">
        <f>3543+1230</f>
        <v>4773</v>
      </c>
      <c r="S10" s="31" t="s">
        <v>46</v>
      </c>
    </row>
    <row r="11" spans="1:21" ht="38.25" x14ac:dyDescent="0.25">
      <c r="A11" s="31">
        <v>2</v>
      </c>
      <c r="B11" s="31" t="s">
        <v>49</v>
      </c>
      <c r="C11" s="31">
        <v>1983</v>
      </c>
      <c r="D11" s="31">
        <v>2009</v>
      </c>
      <c r="E11" s="32" t="s">
        <v>45</v>
      </c>
      <c r="F11" s="33">
        <v>5</v>
      </c>
      <c r="G11" s="33">
        <v>2</v>
      </c>
      <c r="H11" s="32">
        <v>2097.6999999999998</v>
      </c>
      <c r="I11" s="32">
        <v>1554</v>
      </c>
      <c r="J11" s="31">
        <v>1233.4000000000001</v>
      </c>
      <c r="K11" s="31">
        <v>134</v>
      </c>
      <c r="L11" s="32">
        <f t="shared" ref="L11" si="0">SUM(M11:P11)</f>
        <v>3231700.26</v>
      </c>
      <c r="M11" s="34">
        <v>0</v>
      </c>
      <c r="N11" s="34">
        <v>0</v>
      </c>
      <c r="O11" s="34">
        <v>0</v>
      </c>
      <c r="P11" s="32">
        <v>3231700.26</v>
      </c>
      <c r="Q11" s="33">
        <f>L11/I11</f>
        <v>2079.6011969111969</v>
      </c>
      <c r="R11" s="33">
        <f>3543+1230</f>
        <v>4773</v>
      </c>
      <c r="S11" s="31" t="s">
        <v>46</v>
      </c>
    </row>
    <row r="12" spans="1:21" s="8" customFormat="1" ht="31.5" customHeight="1" x14ac:dyDescent="0.25">
      <c r="A12" s="43" t="s">
        <v>47</v>
      </c>
      <c r="B12" s="43"/>
      <c r="C12" s="35" t="s">
        <v>26</v>
      </c>
      <c r="D12" s="35" t="s">
        <v>26</v>
      </c>
      <c r="E12" s="35" t="s">
        <v>26</v>
      </c>
      <c r="F12" s="35" t="s">
        <v>26</v>
      </c>
      <c r="G12" s="35" t="s">
        <v>26</v>
      </c>
      <c r="H12" s="36">
        <f>H10+H11</f>
        <v>4166.6000000000004</v>
      </c>
      <c r="I12" s="36">
        <f t="shared" ref="I12:K12" si="1">I10+I11</f>
        <v>3064.5</v>
      </c>
      <c r="J12" s="36">
        <f t="shared" si="1"/>
        <v>2654.2</v>
      </c>
      <c r="K12" s="37">
        <f t="shared" si="1"/>
        <v>275</v>
      </c>
      <c r="L12" s="41">
        <f>L10+L11</f>
        <v>6463400.5199999996</v>
      </c>
      <c r="M12" s="39">
        <f>M10+M11</f>
        <v>0</v>
      </c>
      <c r="N12" s="39">
        <f t="shared" ref="N12:O12" si="2">N10+N11</f>
        <v>0</v>
      </c>
      <c r="O12" s="39">
        <f t="shared" si="2"/>
        <v>0</v>
      </c>
      <c r="P12" s="40">
        <f>(P10+P11)</f>
        <v>6463400.5199999996</v>
      </c>
      <c r="Q12" s="35" t="s">
        <v>26</v>
      </c>
      <c r="R12" s="35" t="s">
        <v>26</v>
      </c>
      <c r="S12" s="35" t="s">
        <v>26</v>
      </c>
      <c r="T12" s="9"/>
    </row>
    <row r="14" spans="1:21" x14ac:dyDescent="0.25">
      <c r="M14" s="38"/>
    </row>
  </sheetData>
  <mergeCells count="23">
    <mergeCell ref="A1:S1"/>
    <mergeCell ref="A2:S2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P4"/>
    <mergeCell ref="Q4:Q6"/>
    <mergeCell ref="R4:R6"/>
    <mergeCell ref="S4:S7"/>
    <mergeCell ref="C5:C7"/>
    <mergeCell ref="B9:S9"/>
    <mergeCell ref="A12:B12"/>
    <mergeCell ref="D5:D7"/>
    <mergeCell ref="I5:I6"/>
    <mergeCell ref="J5:J6"/>
    <mergeCell ref="L5:L6"/>
    <mergeCell ref="M5:P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0"/>
  <sheetViews>
    <sheetView zoomScale="85" zoomScaleNormal="85" zoomScaleSheetLayoutView="115" workbookViewId="0">
      <selection activeCell="D20" sqref="D20"/>
    </sheetView>
  </sheetViews>
  <sheetFormatPr defaultRowHeight="15" x14ac:dyDescent="0.25"/>
  <cols>
    <col min="1" max="1" width="22" style="16" customWidth="1"/>
    <col min="2" max="2" width="6.5703125" style="16" customWidth="1"/>
    <col min="3" max="3" width="15.42578125" style="16" bestFit="1" customWidth="1"/>
    <col min="4" max="4" width="19.7109375" style="16" customWidth="1"/>
    <col min="5" max="5" width="10.7109375" style="16" customWidth="1"/>
    <col min="6" max="6" width="17.42578125" style="16" customWidth="1"/>
    <col min="7" max="7" width="9.28515625" style="16" bestFit="1" customWidth="1"/>
    <col min="8" max="8" width="11.28515625" style="16" bestFit="1" customWidth="1"/>
    <col min="9" max="9" width="13.7109375" style="16" customWidth="1"/>
    <col min="10" max="10" width="19.42578125" style="16" customWidth="1"/>
    <col min="11" max="11" width="9.28515625" style="16" bestFit="1" customWidth="1"/>
    <col min="12" max="12" width="15.7109375" style="16" customWidth="1"/>
    <col min="13" max="13" width="9.5703125" style="16" bestFit="1" customWidth="1"/>
    <col min="14" max="14" width="15.140625" style="16" customWidth="1"/>
    <col min="15" max="17" width="9.28515625" style="16" bestFit="1" customWidth="1"/>
    <col min="18" max="18" width="11.28515625" style="16" customWidth="1"/>
    <col min="19" max="19" width="13.5703125" bestFit="1" customWidth="1"/>
    <col min="20" max="20" width="11.28515625" bestFit="1" customWidth="1"/>
    <col min="21" max="21" width="11.42578125" bestFit="1" customWidth="1"/>
  </cols>
  <sheetData>
    <row r="1" spans="1:21" ht="15.75" x14ac:dyDescent="0.25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4"/>
    </row>
    <row r="2" spans="1:21" ht="39.75" customHeight="1" x14ac:dyDescent="0.25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1" ht="74.25" customHeight="1" x14ac:dyDescent="0.25">
      <c r="A3" s="56" t="s">
        <v>1</v>
      </c>
      <c r="B3" s="56"/>
      <c r="C3" s="56" t="s">
        <v>30</v>
      </c>
      <c r="D3" s="56" t="s">
        <v>31</v>
      </c>
      <c r="E3" s="56"/>
      <c r="F3" s="56"/>
      <c r="G3" s="56"/>
      <c r="H3" s="56"/>
      <c r="I3" s="56"/>
      <c r="J3" s="56"/>
      <c r="K3" s="56"/>
      <c r="L3" s="56"/>
      <c r="M3" s="57" t="s">
        <v>32</v>
      </c>
      <c r="N3" s="57"/>
      <c r="O3" s="57"/>
      <c r="P3" s="57"/>
      <c r="Q3" s="57"/>
      <c r="R3" s="57"/>
    </row>
    <row r="4" spans="1:21" ht="165.75" customHeight="1" x14ac:dyDescent="0.25">
      <c r="A4" s="56"/>
      <c r="B4" s="56"/>
      <c r="C4" s="56"/>
      <c r="D4" s="11" t="s">
        <v>33</v>
      </c>
      <c r="E4" s="58" t="s">
        <v>34</v>
      </c>
      <c r="F4" s="58"/>
      <c r="G4" s="58" t="s">
        <v>35</v>
      </c>
      <c r="H4" s="58"/>
      <c r="I4" s="58" t="s">
        <v>36</v>
      </c>
      <c r="J4" s="58"/>
      <c r="K4" s="58" t="s">
        <v>37</v>
      </c>
      <c r="L4" s="58"/>
      <c r="M4" s="58" t="s">
        <v>38</v>
      </c>
      <c r="N4" s="58"/>
      <c r="O4" s="58" t="s">
        <v>39</v>
      </c>
      <c r="P4" s="58"/>
      <c r="Q4" s="58" t="s">
        <v>40</v>
      </c>
      <c r="R4" s="58"/>
    </row>
    <row r="5" spans="1:21" ht="15.75" x14ac:dyDescent="0.25">
      <c r="A5" s="56"/>
      <c r="B5" s="56"/>
      <c r="C5" s="10" t="s">
        <v>24</v>
      </c>
      <c r="D5" s="10" t="s">
        <v>24</v>
      </c>
      <c r="E5" s="10" t="s">
        <v>22</v>
      </c>
      <c r="F5" s="10" t="s">
        <v>24</v>
      </c>
      <c r="G5" s="10" t="s">
        <v>22</v>
      </c>
      <c r="H5" s="10" t="s">
        <v>24</v>
      </c>
      <c r="I5" s="10" t="s">
        <v>22</v>
      </c>
      <c r="J5" s="10" t="s">
        <v>24</v>
      </c>
      <c r="K5" s="10" t="s">
        <v>22</v>
      </c>
      <c r="L5" s="10" t="s">
        <v>24</v>
      </c>
      <c r="M5" s="10" t="s">
        <v>41</v>
      </c>
      <c r="N5" s="10" t="s">
        <v>24</v>
      </c>
      <c r="O5" s="10" t="s">
        <v>22</v>
      </c>
      <c r="P5" s="10" t="s">
        <v>24</v>
      </c>
      <c r="Q5" s="10" t="s">
        <v>22</v>
      </c>
      <c r="R5" s="10" t="s">
        <v>24</v>
      </c>
    </row>
    <row r="6" spans="1:21" ht="15.75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21" ht="15.75" x14ac:dyDescent="0.25">
      <c r="A7" s="59" t="s">
        <v>44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U7" s="1"/>
    </row>
    <row r="8" spans="1:21" ht="15.75" x14ac:dyDescent="0.25">
      <c r="A8" s="18" t="s">
        <v>51</v>
      </c>
      <c r="B8" s="19">
        <v>17</v>
      </c>
      <c r="C8" s="20">
        <f>D8+F8+H8+J8+L8+N8+P8+R8</f>
        <v>3231700.26</v>
      </c>
      <c r="D8" s="17">
        <v>0</v>
      </c>
      <c r="E8" s="20">
        <v>532.35</v>
      </c>
      <c r="F8" s="20">
        <v>3183224.76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21">
        <v>1</v>
      </c>
      <c r="N8" s="20">
        <v>48475.5</v>
      </c>
      <c r="O8" s="17">
        <v>0</v>
      </c>
      <c r="P8" s="13">
        <v>0</v>
      </c>
      <c r="Q8" s="13">
        <v>0</v>
      </c>
      <c r="R8" s="13">
        <v>0</v>
      </c>
      <c r="U8" s="1"/>
    </row>
    <row r="9" spans="1:21" ht="15.75" x14ac:dyDescent="0.25">
      <c r="A9" s="18" t="s">
        <v>50</v>
      </c>
      <c r="B9" s="19">
        <v>15</v>
      </c>
      <c r="C9" s="20">
        <f>D9+F9+H9+J9+L9+N9+P9+R9</f>
        <v>3231700.26</v>
      </c>
      <c r="D9" s="17">
        <v>0</v>
      </c>
      <c r="E9" s="20">
        <v>532.35</v>
      </c>
      <c r="F9" s="20">
        <v>3183224.76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21">
        <v>1</v>
      </c>
      <c r="N9" s="20">
        <v>48475.5</v>
      </c>
      <c r="O9" s="17">
        <v>0</v>
      </c>
      <c r="P9" s="13">
        <v>0</v>
      </c>
      <c r="Q9" s="13">
        <v>0</v>
      </c>
      <c r="R9" s="13">
        <v>0</v>
      </c>
      <c r="U9" s="1"/>
    </row>
    <row r="10" spans="1:21" ht="36.75" customHeight="1" x14ac:dyDescent="0.25">
      <c r="A10" s="53" t="s">
        <v>47</v>
      </c>
      <c r="B10" s="53"/>
      <c r="C10" s="22">
        <f>C8+C9</f>
        <v>6463400.5199999996</v>
      </c>
      <c r="D10" s="22">
        <f t="shared" ref="D10:R10" si="0">D8+D9</f>
        <v>0</v>
      </c>
      <c r="E10" s="22">
        <f>E8+E9</f>
        <v>1064.7</v>
      </c>
      <c r="F10" s="22">
        <f t="shared" si="0"/>
        <v>6366449.5199999996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3">
        <f t="shared" si="0"/>
        <v>2</v>
      </c>
      <c r="N10" s="22">
        <f t="shared" si="0"/>
        <v>96951</v>
      </c>
      <c r="O10" s="22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1"/>
      <c r="U10" s="1"/>
    </row>
  </sheetData>
  <mergeCells count="15">
    <mergeCell ref="A10:B10"/>
    <mergeCell ref="A1:R1"/>
    <mergeCell ref="A2:R2"/>
    <mergeCell ref="A3:B5"/>
    <mergeCell ref="C3:C4"/>
    <mergeCell ref="D3:L3"/>
    <mergeCell ref="M3:R3"/>
    <mergeCell ref="E4:F4"/>
    <mergeCell ref="G4:H4"/>
    <mergeCell ref="I4:J4"/>
    <mergeCell ref="K4:L4"/>
    <mergeCell ref="M4:N4"/>
    <mergeCell ref="O4:P4"/>
    <mergeCell ref="Q4:R4"/>
    <mergeCell ref="A7:R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E27" sqref="E27"/>
    </sheetView>
  </sheetViews>
  <sheetFormatPr defaultRowHeight="15" x14ac:dyDescent="0.25"/>
  <cols>
    <col min="1" max="1" width="13" customWidth="1"/>
    <col min="2" max="2" width="21.140625" customWidth="1"/>
    <col min="3" max="11" width="13" customWidth="1"/>
    <col min="12" max="12" width="18.140625" customWidth="1"/>
    <col min="13" max="13" width="16.85546875" customWidth="1"/>
    <col min="14" max="14" width="19.140625" customWidth="1"/>
  </cols>
  <sheetData>
    <row r="1" spans="1:14" ht="15.75" x14ac:dyDescent="0.2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x14ac:dyDescent="0.25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x14ac:dyDescent="0.25">
      <c r="A3" s="56" t="s">
        <v>0</v>
      </c>
      <c r="B3" s="56" t="s">
        <v>55</v>
      </c>
      <c r="C3" s="56" t="s">
        <v>56</v>
      </c>
      <c r="D3" s="56" t="s">
        <v>8</v>
      </c>
      <c r="E3" s="56" t="s">
        <v>57</v>
      </c>
      <c r="F3" s="56"/>
      <c r="G3" s="56"/>
      <c r="H3" s="56"/>
      <c r="I3" s="56"/>
      <c r="J3" s="56" t="s">
        <v>9</v>
      </c>
      <c r="K3" s="56"/>
      <c r="L3" s="56"/>
      <c r="M3" s="56"/>
      <c r="N3" s="56"/>
    </row>
    <row r="4" spans="1:14" ht="15.75" x14ac:dyDescent="0.25">
      <c r="A4" s="56"/>
      <c r="B4" s="56"/>
      <c r="C4" s="56"/>
      <c r="D4" s="56"/>
      <c r="E4" s="24" t="s">
        <v>58</v>
      </c>
      <c r="F4" s="24" t="s">
        <v>59</v>
      </c>
      <c r="G4" s="24" t="s">
        <v>60</v>
      </c>
      <c r="H4" s="24" t="s">
        <v>61</v>
      </c>
      <c r="I4" s="24" t="s">
        <v>15</v>
      </c>
      <c r="J4" s="24" t="s">
        <v>58</v>
      </c>
      <c r="K4" s="24" t="s">
        <v>59</v>
      </c>
      <c r="L4" s="24" t="s">
        <v>60</v>
      </c>
      <c r="M4" s="24" t="s">
        <v>61</v>
      </c>
      <c r="N4" s="24" t="s">
        <v>15</v>
      </c>
    </row>
    <row r="5" spans="1:14" ht="15.75" x14ac:dyDescent="0.25">
      <c r="A5" s="56"/>
      <c r="B5" s="56"/>
      <c r="C5" s="24" t="s">
        <v>22</v>
      </c>
      <c r="D5" s="24" t="s">
        <v>23</v>
      </c>
      <c r="E5" s="24" t="s">
        <v>62</v>
      </c>
      <c r="F5" s="24" t="s">
        <v>62</v>
      </c>
      <c r="G5" s="24" t="s">
        <v>62</v>
      </c>
      <c r="H5" s="24" t="s">
        <v>62</v>
      </c>
      <c r="I5" s="24" t="s">
        <v>62</v>
      </c>
      <c r="J5" s="24" t="s">
        <v>24</v>
      </c>
      <c r="K5" s="24" t="s">
        <v>24</v>
      </c>
      <c r="L5" s="24" t="s">
        <v>24</v>
      </c>
      <c r="M5" s="24" t="s">
        <v>24</v>
      </c>
      <c r="N5" s="24" t="s">
        <v>24</v>
      </c>
    </row>
    <row r="6" spans="1:14" ht="15.75" x14ac:dyDescent="0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47.25" x14ac:dyDescent="0.25">
      <c r="A7" s="25" t="s">
        <v>28</v>
      </c>
      <c r="B7" s="25" t="s">
        <v>47</v>
      </c>
      <c r="C7" s="3">
        <v>4166.6000000000004</v>
      </c>
      <c r="D7" s="5">
        <v>275</v>
      </c>
      <c r="E7" s="5">
        <f>E10</f>
        <v>0</v>
      </c>
      <c r="F7" s="5">
        <f>F10</f>
        <v>0</v>
      </c>
      <c r="G7" s="5">
        <f>G9</f>
        <v>0</v>
      </c>
      <c r="H7" s="5">
        <f>H10</f>
        <v>2</v>
      </c>
      <c r="I7" s="5">
        <f>I10</f>
        <v>2</v>
      </c>
      <c r="J7" s="3">
        <f>J10</f>
        <v>0</v>
      </c>
      <c r="K7" s="3">
        <f t="shared" ref="K7:N7" si="0">K10</f>
        <v>0</v>
      </c>
      <c r="L7" s="3">
        <f t="shared" si="0"/>
        <v>0</v>
      </c>
      <c r="M7" s="3">
        <f t="shared" si="0"/>
        <v>6463400.5199999996</v>
      </c>
      <c r="N7" s="3">
        <f t="shared" si="0"/>
        <v>6463400.5199999996</v>
      </c>
    </row>
    <row r="8" spans="1:14" ht="15.75" x14ac:dyDescent="0.25">
      <c r="A8" s="24"/>
      <c r="B8" s="59" t="s">
        <v>63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.75" x14ac:dyDescent="0.25">
      <c r="A9" s="24"/>
      <c r="B9" s="59" t="s">
        <v>29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47.25" x14ac:dyDescent="0.25">
      <c r="A10" s="24" t="s">
        <v>27</v>
      </c>
      <c r="B10" s="24" t="str">
        <f>B7</f>
        <v>Итого по городскому округу Анадырь</v>
      </c>
      <c r="C10" s="15">
        <v>4166.6000000000004</v>
      </c>
      <c r="D10" s="2">
        <v>275</v>
      </c>
      <c r="E10" s="2">
        <v>0</v>
      </c>
      <c r="F10" s="2">
        <v>0</v>
      </c>
      <c r="G10" s="2">
        <v>0</v>
      </c>
      <c r="H10" s="2">
        <v>2</v>
      </c>
      <c r="I10" s="24">
        <f>E10+F10+G10+H10</f>
        <v>2</v>
      </c>
      <c r="J10" s="15">
        <v>0</v>
      </c>
      <c r="K10" s="15">
        <v>0</v>
      </c>
      <c r="L10" s="26">
        <v>0</v>
      </c>
      <c r="M10" s="15">
        <v>6463400.5199999996</v>
      </c>
      <c r="N10" s="15">
        <f t="shared" ref="N10" si="1">L10+M10</f>
        <v>6463400.5199999996</v>
      </c>
    </row>
  </sheetData>
  <mergeCells count="10">
    <mergeCell ref="B8:N8"/>
    <mergeCell ref="B9:N9"/>
    <mergeCell ref="A1:N1"/>
    <mergeCell ref="A2:N2"/>
    <mergeCell ref="A3:A5"/>
    <mergeCell ref="B3:B5"/>
    <mergeCell ref="C3:C4"/>
    <mergeCell ref="D3:D4"/>
    <mergeCell ref="E3:I3"/>
    <mergeCell ref="J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 </vt:lpstr>
      <vt:lpstr>прил 2 </vt:lpstr>
      <vt:lpstr>прил 3</vt:lpstr>
      <vt:lpstr>'прил 1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САНЫЧ</dc:creator>
  <cp:lastModifiedBy>Мария Калугина</cp:lastModifiedBy>
  <cp:lastPrinted>2016-04-19T05:20:31Z</cp:lastPrinted>
  <dcterms:created xsi:type="dcterms:W3CDTF">2016-02-14T09:22:32Z</dcterms:created>
  <dcterms:modified xsi:type="dcterms:W3CDTF">2017-03-22T02:56:02Z</dcterms:modified>
</cp:coreProperties>
</file>