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9" activeTab="0"/>
  </bookViews>
  <sheets>
    <sheet name="ВС Анадырь" sheetId="1" r:id="rId1"/>
  </sheets>
  <definedNames>
    <definedName name="_xlnm.Print_Titles" localSheetId="0">'ВС Анадырь'!$6:$10</definedName>
  </definedNames>
  <calcPr fullCalcOnLoad="1"/>
</workbook>
</file>

<file path=xl/sharedStrings.xml><?xml version="1.0" encoding="utf-8"?>
<sst xmlns="http://schemas.openxmlformats.org/spreadsheetml/2006/main" count="418" uniqueCount="219">
  <si>
    <t>МОНИТОРИНГ</t>
  </si>
  <si>
    <t>выполнения производственных и инвестиционных программ</t>
  </si>
  <si>
    <t xml:space="preserve">Показатели мониторинга    </t>
  </si>
  <si>
    <t xml:space="preserve">Производственные программы          </t>
  </si>
  <si>
    <t>Обеспечение объемов производства товаров (оказания услуг)</t>
  </si>
  <si>
    <t xml:space="preserve">Качество производимых товаров (оказываемых услуг)        </t>
  </si>
  <si>
    <t>единиц</t>
  </si>
  <si>
    <t>км</t>
  </si>
  <si>
    <t>тыс. куб. м.</t>
  </si>
  <si>
    <t>тыс. чел.</t>
  </si>
  <si>
    <t>часов</t>
  </si>
  <si>
    <t>дней</t>
  </si>
  <si>
    <t xml:space="preserve">Надежность снабжения потребителей товарами (услугами)  </t>
  </si>
  <si>
    <t>лет</t>
  </si>
  <si>
    <t>Доступность товаров и услуг для потребителей</t>
  </si>
  <si>
    <t>рублей</t>
  </si>
  <si>
    <t xml:space="preserve">Инвестиционные программы          </t>
  </si>
  <si>
    <t>Надежность (бесперебойность) снабжения потребителей товарами (услугами)</t>
  </si>
  <si>
    <t>человек</t>
  </si>
  <si>
    <t>1. Количество замененного оборудования</t>
  </si>
  <si>
    <t>2. Общее количество установленного оборудования</t>
  </si>
  <si>
    <t>Сбалансированность системы коммунальной инфраструктуры</t>
  </si>
  <si>
    <t>куб.м в сутки на 1 кв.м.</t>
  </si>
  <si>
    <t xml:space="preserve">Эффективность деятельности  </t>
  </si>
  <si>
    <t>тыс. руб.</t>
  </si>
  <si>
    <t xml:space="preserve"> тыс. кВтч.  </t>
  </si>
  <si>
    <t xml:space="preserve"> тыс. куб. м.</t>
  </si>
  <si>
    <t>Источники инвестирования инвестиционной программы</t>
  </si>
  <si>
    <t>Всего инвестиций за период</t>
  </si>
  <si>
    <t>в том числе:</t>
  </si>
  <si>
    <t>Привлеченные средства</t>
  </si>
  <si>
    <t xml:space="preserve">из них:     </t>
  </si>
  <si>
    <t>Кредиты банков</t>
  </si>
  <si>
    <t>из них -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</si>
  <si>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</si>
  <si>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</si>
  <si>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</si>
  <si>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Средства внебюджетных фондов</t>
  </si>
  <si>
    <t>Прочие средства</t>
  </si>
  <si>
    <t>Объем производства товаров и услуг</t>
  </si>
  <si>
    <t>Объем реализации товаров и услуг</t>
  </si>
  <si>
    <t>Уровень потерь</t>
  </si>
  <si>
    <t>%</t>
  </si>
  <si>
    <t>Объем потерь</t>
  </si>
  <si>
    <t>Объем отпуска в сеть</t>
  </si>
  <si>
    <t>Коэффициент потерь</t>
  </si>
  <si>
    <t>куб. м/км</t>
  </si>
  <si>
    <t>Протяженность сетей</t>
  </si>
  <si>
    <t>Удельное водопотребление</t>
  </si>
  <si>
    <t>куб. м/чел.</t>
  </si>
  <si>
    <t>Объем реализации товаров и услуг населению</t>
  </si>
  <si>
    <t>Численность населения, получающего услуги организации</t>
  </si>
  <si>
    <t>Наличие контроля качества товаров и услуг</t>
  </si>
  <si>
    <t>Фактическое количество проб на системах коммунальной инфраструктуры водоснабжения</t>
  </si>
  <si>
    <t>Нормативное количество проб на системах коммунальной инфраструктуры водоснабжения</t>
  </si>
  <si>
    <t>Соответствие качества товаров и услуг установленным требованиям</t>
  </si>
  <si>
    <t>Количество проб, соответствующих нормативам</t>
  </si>
  <si>
    <t>Продолжительность (бесперебойность) поставки товаров и услуг</t>
  </si>
  <si>
    <t>час/день</t>
  </si>
  <si>
    <t>Количество часов предоставления услуг за отчетный период</t>
  </si>
  <si>
    <t>Количество дней в отчетном периоде</t>
  </si>
  <si>
    <t xml:space="preserve">Количество аварий на системах коммунальной инфраструктуры   </t>
  </si>
  <si>
    <t>Аварийность систем коммунальной инфраструктуры</t>
  </si>
  <si>
    <t>ед./км.</t>
  </si>
  <si>
    <t>1.3.2.1.</t>
  </si>
  <si>
    <t>1.3.2.2.</t>
  </si>
  <si>
    <t>1.3.2.3.</t>
  </si>
  <si>
    <t>Фактический срок службы оборудования</t>
  </si>
  <si>
    <t>Нормативный срок службы оборудования</t>
  </si>
  <si>
    <t>Возможный остаточный срок службы оборудования после фактического</t>
  </si>
  <si>
    <t>Износ систем коммунальной инфраструктуры</t>
  </si>
  <si>
    <t>Износ оборудования водозаборов</t>
  </si>
  <si>
    <t>Износ оборудования очистки воды</t>
  </si>
  <si>
    <t>Износ оборудования транспортировки воды</t>
  </si>
  <si>
    <t>Удельный вес сетей, нуждающихся в замене</t>
  </si>
  <si>
    <t>Протяженность сетей, нуждающихся в замене</t>
  </si>
  <si>
    <t>Доля расходов на оплату услуг в совокупном доходе населения</t>
  </si>
  <si>
    <t xml:space="preserve">Среднемесячный платеж населения за коммунальные услуги    </t>
  </si>
  <si>
    <t>Денежные доходы населения</t>
  </si>
  <si>
    <t>Количество аварий на системах коммунальной инфраструктуры</t>
  </si>
  <si>
    <t>Перебои в снабжении потребителей</t>
  </si>
  <si>
    <t>час/чел.</t>
  </si>
  <si>
    <t>Продолжительность отключений потребителей от предоставления товаров (услуг)</t>
  </si>
  <si>
    <t>Количество потребителей, страдающих от отключений</t>
  </si>
  <si>
    <t>Численность населения муниципального образования</t>
  </si>
  <si>
    <t>Сумма произведений продолжительности отключений и количества пострадавших потребителей от каждого из этих отключений</t>
  </si>
  <si>
    <t>Продолжительность поставки товаров и услуг</t>
  </si>
  <si>
    <t>Индекс замены оборудования</t>
  </si>
  <si>
    <t>2.1.6.1.</t>
  </si>
  <si>
    <t>Индекс замены оборудования водозаборов</t>
  </si>
  <si>
    <t>2.1.6.2.</t>
  </si>
  <si>
    <t>2.1.6.3.</t>
  </si>
  <si>
    <t>Индекс замены оборудования очистки воды</t>
  </si>
  <si>
    <t>Индекс замены оборудования транспортировки воды</t>
  </si>
  <si>
    <t>2.1.7.1.</t>
  </si>
  <si>
    <t>2.1.7.2.</t>
  </si>
  <si>
    <t>2.1.7.3.</t>
  </si>
  <si>
    <t>Уровень загрузки производственных мощностей</t>
  </si>
  <si>
    <t>2.2.1.1.</t>
  </si>
  <si>
    <t>Уровень загрузки производственных мощностей оборудования водозаборов</t>
  </si>
  <si>
    <t>Фактическая производительность оборудования</t>
  </si>
  <si>
    <t>Установленная производительность оборудования</t>
  </si>
  <si>
    <t>2.2.1.2.</t>
  </si>
  <si>
    <t>Уровень загрузки производственных мощностей оборудования очистки воды</t>
  </si>
  <si>
    <t>2.2.1.3.</t>
  </si>
  <si>
    <t>Уровень загрузки производственных мощностей оборудования транспортировки воды</t>
  </si>
  <si>
    <t>Обеспеченность потребления товаров и услуг приборами учета</t>
  </si>
  <si>
    <t>2.2.2.1.</t>
  </si>
  <si>
    <t>Обеспеченность потребления товаров и услуг приборами учета оборудования водозабора</t>
  </si>
  <si>
    <t>Объем товаров и услуг, реализуемый по приборам учета</t>
  </si>
  <si>
    <t>Общий объем реализации товаров и услуг</t>
  </si>
  <si>
    <t>2.2.2.2.</t>
  </si>
  <si>
    <t>2.2.2.3.</t>
  </si>
  <si>
    <t>Обеспеченность потребления товаров и услуг приборами учета оборудования очистки воды</t>
  </si>
  <si>
    <t>Обеспеченность потребления товаров и услуг приборами учета оборудования транспортировки воды</t>
  </si>
  <si>
    <t>Доля потребителей в жилых домах, обеспеченных доступом к коммунальной инфраструктуре</t>
  </si>
  <si>
    <t>Численность населения, получающего коммунальные услуги</t>
  </si>
  <si>
    <t>Среднемесячный платеж населения за коммунальные услуги</t>
  </si>
  <si>
    <t xml:space="preserve">Индекс нового строительства </t>
  </si>
  <si>
    <t>Протяженность построенных сетей</t>
  </si>
  <si>
    <t>2.3.4.1.</t>
  </si>
  <si>
    <t>Оборудование водозаборов</t>
  </si>
  <si>
    <t>Оборудование очистки воды</t>
  </si>
  <si>
    <t>Оборудование транспортировки воды</t>
  </si>
  <si>
    <t>руб./куб. м        в сутки</t>
  </si>
  <si>
    <t>Стоимость подключения в расчете на 1 кв. м.</t>
  </si>
  <si>
    <t>Тариф на подключение к системе коммунальной инфраструктуры</t>
  </si>
  <si>
    <t>Удельная нагрузка на новое строительство</t>
  </si>
  <si>
    <t>Средняя рыночная стоимость 1 кв. м нового жилья</t>
  </si>
  <si>
    <t>Рентабельность деятельности</t>
  </si>
  <si>
    <t>Выручка организации коммунального комплекса</t>
  </si>
  <si>
    <t>Финансовые результаты деятельности организации коммунального комплекса (до налогооблажения)</t>
  </si>
  <si>
    <t>Уровень сбора платежей</t>
  </si>
  <si>
    <t>Объем средств, собранных за товары и услуги организаций коммунального комплекса</t>
  </si>
  <si>
    <t>Объем начисленных средств за товары и услуги организаций коммунального комплекса</t>
  </si>
  <si>
    <t>Эффективность использования энергии (энергоемкость производства)</t>
  </si>
  <si>
    <t xml:space="preserve">2.4.3.1. </t>
  </si>
  <si>
    <t>Эффективность использования энергии (энергоемкость производства) на производстве воды</t>
  </si>
  <si>
    <t>кВтч/куб.м.</t>
  </si>
  <si>
    <t>Расход электрической энергии на производство воды</t>
  </si>
  <si>
    <t>Объем производства воды</t>
  </si>
  <si>
    <t xml:space="preserve">2.4.3.2. </t>
  </si>
  <si>
    <t>Эффективность использования энергии (энергоемкость производства) на транспортировке воды</t>
  </si>
  <si>
    <t>Расход электрической энергии на транспортировке воды</t>
  </si>
  <si>
    <t>Объем транспортировки воды</t>
  </si>
  <si>
    <t>Эффективность использования персонала (трудоемкость производства)</t>
  </si>
  <si>
    <t>чел./км.</t>
  </si>
  <si>
    <t>Численность персонала</t>
  </si>
  <si>
    <t>Производительность труда</t>
  </si>
  <si>
    <t xml:space="preserve">Объем реализации товаров и услуг, </t>
  </si>
  <si>
    <t>Период сбора платежей</t>
  </si>
  <si>
    <t>Объем выручки от реализации</t>
  </si>
  <si>
    <t>Объем дебиторской задолженности</t>
  </si>
  <si>
    <t>Финансовые средства, полученные организацией от применения установленных надбавок к тарифам</t>
  </si>
  <si>
    <t>Финансовые средства, полученные организацией от применения установленных тарифов на подключение</t>
  </si>
  <si>
    <t>2.3.4.2.</t>
  </si>
  <si>
    <t>2.3.4.3.</t>
  </si>
  <si>
    <t>Бюджет субъекта РФ</t>
  </si>
  <si>
    <t>Бюджет муниципального образования</t>
  </si>
  <si>
    <t xml:space="preserve">N п/п  </t>
  </si>
  <si>
    <t>единицы измерения</t>
  </si>
  <si>
    <t xml:space="preserve">1.   </t>
  </si>
  <si>
    <t xml:space="preserve">1.1.  </t>
  </si>
  <si>
    <t xml:space="preserve">1.1.1. </t>
  </si>
  <si>
    <t xml:space="preserve">1.1.2. </t>
  </si>
  <si>
    <t xml:space="preserve">1.1.3. </t>
  </si>
  <si>
    <t xml:space="preserve">1.1.4. </t>
  </si>
  <si>
    <t xml:space="preserve">1.1.5. </t>
  </si>
  <si>
    <t xml:space="preserve">1.2.  </t>
  </si>
  <si>
    <t xml:space="preserve">1.2.1. </t>
  </si>
  <si>
    <t xml:space="preserve">1.2.2. </t>
  </si>
  <si>
    <t xml:space="preserve">1.2.3. </t>
  </si>
  <si>
    <t xml:space="preserve">1.3.  </t>
  </si>
  <si>
    <t xml:space="preserve">1.3.1. </t>
  </si>
  <si>
    <t xml:space="preserve">1.3.2. </t>
  </si>
  <si>
    <t xml:space="preserve">1.3.3. </t>
  </si>
  <si>
    <t xml:space="preserve">1.4.  </t>
  </si>
  <si>
    <t xml:space="preserve">1.4.1. </t>
  </si>
  <si>
    <t xml:space="preserve">2.   </t>
  </si>
  <si>
    <t xml:space="preserve">2.1.  </t>
  </si>
  <si>
    <t xml:space="preserve">2.1.1. </t>
  </si>
  <si>
    <t xml:space="preserve">2.1.2. </t>
  </si>
  <si>
    <t xml:space="preserve">2.1.3. </t>
  </si>
  <si>
    <t xml:space="preserve">2.1.4. </t>
  </si>
  <si>
    <t xml:space="preserve">2.1.5. </t>
  </si>
  <si>
    <t xml:space="preserve">2.1.6. </t>
  </si>
  <si>
    <t xml:space="preserve">2.1.7. </t>
  </si>
  <si>
    <t xml:space="preserve">2.1.8. </t>
  </si>
  <si>
    <t xml:space="preserve">2.2.  </t>
  </si>
  <si>
    <t xml:space="preserve">2.2.1. </t>
  </si>
  <si>
    <t xml:space="preserve">2.2.2. </t>
  </si>
  <si>
    <t xml:space="preserve">2.3.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</si>
  <si>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</si>
  <si>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</si>
  <si>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</si>
  <si>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</si>
  <si>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</si>
  <si>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2.4.  </t>
  </si>
  <si>
    <t xml:space="preserve">2.4.1. </t>
  </si>
  <si>
    <t xml:space="preserve">2.4.2. </t>
  </si>
  <si>
    <t xml:space="preserve">2.4.3. </t>
  </si>
  <si>
    <t xml:space="preserve">2.4.4. </t>
  </si>
  <si>
    <t xml:space="preserve">2.4.5. </t>
  </si>
  <si>
    <t xml:space="preserve">2.4.6. </t>
  </si>
  <si>
    <t xml:space="preserve">2.5.  </t>
  </si>
  <si>
    <t>2.5.1.</t>
  </si>
  <si>
    <t xml:space="preserve">2.5.2. </t>
  </si>
  <si>
    <t>2.5.2.1.</t>
  </si>
  <si>
    <t>2.5.2.2.</t>
  </si>
  <si>
    <t>2.5.2.3.</t>
  </si>
  <si>
    <t>2.5.2.4.</t>
  </si>
  <si>
    <t>2.5.2.5.</t>
  </si>
  <si>
    <t>принято в тарифе на 2008 год</t>
  </si>
  <si>
    <t>Примечания</t>
  </si>
  <si>
    <t>Исполнитель: Е. Корх</t>
  </si>
  <si>
    <t xml:space="preserve">ОАО "Чукотэнерго" (Анадырская ТЭЦ) водоснабжения </t>
  </si>
  <si>
    <t xml:space="preserve"> 2010 год</t>
  </si>
  <si>
    <t>за  2010 год</t>
  </si>
  <si>
    <t>Итого по АТЭЦ: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</si>
</sst>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"/>
    <numFmt numFmtId="191" formatCode="#,##0.0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8" fontId="2" fillId="0" borderId="10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" fontId="2" fillId="0" borderId="10" xfId="0" applyNumberFormat="1" applyFont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="75" zoomScaleNormal="75" zoomScalePageLayoutView="0" workbookViewId="0" topLeftCell="A1">
      <pane xSplit="3" ySplit="10" topLeftCell="E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93" sqref="E193"/>
    </sheetView>
  </sheetViews>
  <sheetFormatPr defaultColWidth="15.7109375" defaultRowHeight="12.75"/>
  <cols>
    <col min="1" max="1" width="10.28125" style="17" customWidth="1"/>
    <col min="2" max="2" width="53.00390625" style="17" customWidth="1"/>
    <col min="3" max="3" width="12.7109375" style="17" customWidth="1"/>
    <col min="4" max="4" width="0.2890625" style="1" hidden="1" customWidth="1"/>
    <col min="5" max="5" width="23.8515625" style="1" customWidth="1"/>
    <col min="6" max="16384" width="15.7109375" style="1" customWidth="1"/>
  </cols>
  <sheetData>
    <row r="1" spans="1:6" ht="15.75">
      <c r="A1" s="46" t="s">
        <v>0</v>
      </c>
      <c r="B1" s="46"/>
      <c r="C1" s="46"/>
      <c r="D1" s="46"/>
      <c r="E1" s="46"/>
      <c r="F1" s="46"/>
    </row>
    <row r="2" spans="1:6" ht="15.75">
      <c r="A2" s="46" t="s">
        <v>1</v>
      </c>
      <c r="B2" s="46"/>
      <c r="C2" s="46"/>
      <c r="D2" s="46"/>
      <c r="E2" s="46"/>
      <c r="F2" s="46"/>
    </row>
    <row r="3" spans="1:6" ht="15.75">
      <c r="A3" s="46" t="s">
        <v>215</v>
      </c>
      <c r="B3" s="46"/>
      <c r="C3" s="46"/>
      <c r="D3" s="46"/>
      <c r="E3" s="46"/>
      <c r="F3" s="46"/>
    </row>
    <row r="4" spans="1:6" ht="15.75">
      <c r="A4" s="46" t="s">
        <v>217</v>
      </c>
      <c r="B4" s="46"/>
      <c r="C4" s="46"/>
      <c r="D4" s="46"/>
      <c r="E4" s="46"/>
      <c r="F4" s="46"/>
    </row>
    <row r="5" spans="1:5" ht="15.75">
      <c r="A5" s="12"/>
      <c r="B5" s="12"/>
      <c r="C5" s="12"/>
      <c r="D5" s="11"/>
      <c r="E5" s="11"/>
    </row>
    <row r="6" spans="1:6" s="17" customFormat="1" ht="12.75" customHeight="1">
      <c r="A6" s="48" t="s">
        <v>159</v>
      </c>
      <c r="B6" s="48" t="s">
        <v>2</v>
      </c>
      <c r="C6" s="50" t="s">
        <v>160</v>
      </c>
      <c r="D6" s="47" t="s">
        <v>218</v>
      </c>
      <c r="E6" s="47"/>
      <c r="F6" s="43" t="s">
        <v>213</v>
      </c>
    </row>
    <row r="7" spans="1:6" s="17" customFormat="1" ht="12.75" customHeight="1">
      <c r="A7" s="48"/>
      <c r="B7" s="48"/>
      <c r="C7" s="50"/>
      <c r="D7" s="47"/>
      <c r="E7" s="47"/>
      <c r="F7" s="44"/>
    </row>
    <row r="8" spans="1:6" s="17" customFormat="1" ht="12.75" customHeight="1">
      <c r="A8" s="48"/>
      <c r="B8" s="48"/>
      <c r="C8" s="50"/>
      <c r="D8" s="47"/>
      <c r="E8" s="47"/>
      <c r="F8" s="44"/>
    </row>
    <row r="9" spans="1:6" s="17" customFormat="1" ht="38.25" customHeight="1">
      <c r="A9" s="49"/>
      <c r="B9" s="49"/>
      <c r="C9" s="51"/>
      <c r="D9" s="34" t="s">
        <v>212</v>
      </c>
      <c r="E9" s="27" t="s">
        <v>216</v>
      </c>
      <c r="F9" s="45"/>
    </row>
    <row r="10" spans="1:6" s="7" customFormat="1" ht="15.75">
      <c r="A10" s="18">
        <v>1</v>
      </c>
      <c r="B10" s="13">
        <v>2</v>
      </c>
      <c r="C10" s="19">
        <v>3</v>
      </c>
      <c r="D10" s="35">
        <v>4</v>
      </c>
      <c r="E10" s="19">
        <v>5</v>
      </c>
      <c r="F10" s="13">
        <v>6</v>
      </c>
    </row>
    <row r="11" spans="1:6" ht="15.75">
      <c r="A11" s="20" t="s">
        <v>161</v>
      </c>
      <c r="B11" s="14" t="s">
        <v>3</v>
      </c>
      <c r="C11" s="21"/>
      <c r="D11" s="6"/>
      <c r="E11" s="6"/>
      <c r="F11" s="6"/>
    </row>
    <row r="12" spans="1:6" ht="30">
      <c r="A12" s="22" t="s">
        <v>162</v>
      </c>
      <c r="B12" s="15" t="s">
        <v>4</v>
      </c>
      <c r="C12" s="23"/>
      <c r="D12" s="2"/>
      <c r="E12" s="2"/>
      <c r="F12" s="2"/>
    </row>
    <row r="13" spans="1:6" ht="15.75">
      <c r="A13" s="22" t="s">
        <v>163</v>
      </c>
      <c r="B13" s="15" t="s">
        <v>39</v>
      </c>
      <c r="C13" s="23" t="s">
        <v>8</v>
      </c>
      <c r="D13" s="30">
        <v>2650</v>
      </c>
      <c r="E13" s="30">
        <f>616+611+505+538</f>
        <v>2270</v>
      </c>
      <c r="F13" s="2"/>
    </row>
    <row r="14" spans="1:8" ht="15.75">
      <c r="A14" s="22" t="s">
        <v>164</v>
      </c>
      <c r="B14" s="15" t="s">
        <v>40</v>
      </c>
      <c r="C14" s="23" t="s">
        <v>8</v>
      </c>
      <c r="D14" s="30">
        <v>2140</v>
      </c>
      <c r="E14" s="30">
        <f>501.03+478+390+418</f>
        <v>1787.03</v>
      </c>
      <c r="F14" s="2"/>
      <c r="G14" s="33"/>
      <c r="H14" s="33"/>
    </row>
    <row r="15" spans="1:6" ht="15.75">
      <c r="A15" s="22" t="s">
        <v>165</v>
      </c>
      <c r="B15" s="15" t="s">
        <v>41</v>
      </c>
      <c r="C15" s="23" t="s">
        <v>42</v>
      </c>
      <c r="D15" s="9">
        <v>14.3</v>
      </c>
      <c r="E15" s="29">
        <v>0</v>
      </c>
      <c r="F15" s="8"/>
    </row>
    <row r="16" spans="1:6" ht="15.75">
      <c r="A16" s="22"/>
      <c r="B16" s="15" t="s">
        <v>43</v>
      </c>
      <c r="C16" s="23" t="s">
        <v>8</v>
      </c>
      <c r="D16" s="2">
        <v>350</v>
      </c>
      <c r="E16" s="30">
        <v>0</v>
      </c>
      <c r="F16" s="2"/>
    </row>
    <row r="17" spans="1:6" ht="15.75">
      <c r="A17" s="22"/>
      <c r="B17" s="15" t="s">
        <v>44</v>
      </c>
      <c r="C17" s="23" t="s">
        <v>8</v>
      </c>
      <c r="D17" s="32">
        <v>2491</v>
      </c>
      <c r="E17" s="30">
        <f>E14</f>
        <v>1787.03</v>
      </c>
      <c r="F17" s="2"/>
    </row>
    <row r="18" spans="1:6" ht="15.75">
      <c r="A18" s="22" t="s">
        <v>166</v>
      </c>
      <c r="B18" s="15" t="s">
        <v>45</v>
      </c>
      <c r="C18" s="23" t="s">
        <v>46</v>
      </c>
      <c r="D18" s="9">
        <f>D19/D20</f>
        <v>14.893617021276595</v>
      </c>
      <c r="E18" s="9">
        <v>0</v>
      </c>
      <c r="F18" s="8"/>
    </row>
    <row r="19" spans="1:6" ht="15.75">
      <c r="A19" s="22"/>
      <c r="B19" s="15" t="s">
        <v>43</v>
      </c>
      <c r="C19" s="23" t="s">
        <v>8</v>
      </c>
      <c r="D19" s="2">
        <f>D16</f>
        <v>350</v>
      </c>
      <c r="E19" s="30">
        <v>0</v>
      </c>
      <c r="F19" s="2"/>
    </row>
    <row r="20" spans="1:6" ht="15.75">
      <c r="A20" s="22"/>
      <c r="B20" s="15" t="s">
        <v>47</v>
      </c>
      <c r="C20" s="23" t="s">
        <v>7</v>
      </c>
      <c r="D20" s="40">
        <v>23.5</v>
      </c>
      <c r="E20" s="40">
        <v>3.48</v>
      </c>
      <c r="F20" s="2"/>
    </row>
    <row r="21" spans="1:6" ht="15.75">
      <c r="A21" s="22" t="s">
        <v>167</v>
      </c>
      <c r="B21" s="15" t="s">
        <v>48</v>
      </c>
      <c r="C21" s="23" t="s">
        <v>49</v>
      </c>
      <c r="D21" s="9">
        <f>D22/D23</f>
        <v>53.24204591220298</v>
      </c>
      <c r="E21" s="9">
        <v>0</v>
      </c>
      <c r="F21" s="4"/>
    </row>
    <row r="22" spans="1:6" ht="15.75">
      <c r="A22" s="22"/>
      <c r="B22" s="15" t="s">
        <v>50</v>
      </c>
      <c r="C22" s="23" t="s">
        <v>8</v>
      </c>
      <c r="D22" s="2">
        <v>661</v>
      </c>
      <c r="E22" s="31">
        <v>0</v>
      </c>
      <c r="F22" s="2"/>
    </row>
    <row r="23" spans="1:6" ht="30">
      <c r="A23" s="22"/>
      <c r="B23" s="15" t="s">
        <v>51</v>
      </c>
      <c r="C23" s="23" t="s">
        <v>9</v>
      </c>
      <c r="D23" s="39">
        <v>12.415</v>
      </c>
      <c r="E23" s="39">
        <v>0</v>
      </c>
      <c r="F23" s="2"/>
    </row>
    <row r="24" spans="1:6" ht="15.75">
      <c r="A24" s="22" t="s">
        <v>168</v>
      </c>
      <c r="B24" s="15" t="s">
        <v>5</v>
      </c>
      <c r="C24" s="23"/>
      <c r="D24" s="2"/>
      <c r="E24" s="2"/>
      <c r="F24" s="2"/>
    </row>
    <row r="25" spans="1:6" ht="15.75">
      <c r="A25" s="22" t="s">
        <v>169</v>
      </c>
      <c r="B25" s="15" t="s">
        <v>52</v>
      </c>
      <c r="C25" s="23" t="s">
        <v>42</v>
      </c>
      <c r="D25" s="9">
        <f>D26/D27%</f>
        <v>100.53656293116663</v>
      </c>
      <c r="E25" s="9">
        <f>E26/E27%</f>
        <v>100</v>
      </c>
      <c r="F25" s="4"/>
    </row>
    <row r="26" spans="1:6" ht="30">
      <c r="A26" s="22"/>
      <c r="B26" s="15" t="s">
        <v>53</v>
      </c>
      <c r="C26" s="23" t="s">
        <v>6</v>
      </c>
      <c r="D26" s="2">
        <v>26232</v>
      </c>
      <c r="E26" s="32">
        <v>4</v>
      </c>
      <c r="F26" s="2"/>
    </row>
    <row r="27" spans="1:6" ht="30">
      <c r="A27" s="22"/>
      <c r="B27" s="15" t="s">
        <v>54</v>
      </c>
      <c r="C27" s="23" t="s">
        <v>6</v>
      </c>
      <c r="D27" s="2">
        <v>26092</v>
      </c>
      <c r="E27" s="32">
        <v>4</v>
      </c>
      <c r="F27" s="2"/>
    </row>
    <row r="28" spans="1:6" ht="30">
      <c r="A28" s="22" t="s">
        <v>170</v>
      </c>
      <c r="B28" s="15" t="s">
        <v>55</v>
      </c>
      <c r="C28" s="23" t="s">
        <v>42</v>
      </c>
      <c r="D28" s="28">
        <f>D29/D30%</f>
        <v>99.46630070143337</v>
      </c>
      <c r="E28" s="28">
        <v>0</v>
      </c>
      <c r="F28" s="8"/>
    </row>
    <row r="29" spans="1:6" ht="15.75">
      <c r="A29" s="22"/>
      <c r="B29" s="15" t="s">
        <v>56</v>
      </c>
      <c r="C29" s="23" t="s">
        <v>6</v>
      </c>
      <c r="D29" s="2">
        <v>26092</v>
      </c>
      <c r="E29" s="32">
        <v>0</v>
      </c>
      <c r="F29" s="2"/>
    </row>
    <row r="30" spans="1:6" ht="30">
      <c r="A30" s="22"/>
      <c r="B30" s="15" t="s">
        <v>53</v>
      </c>
      <c r="C30" s="23" t="s">
        <v>6</v>
      </c>
      <c r="D30" s="2">
        <v>26232</v>
      </c>
      <c r="E30" s="32">
        <v>0</v>
      </c>
      <c r="F30" s="2"/>
    </row>
    <row r="31" spans="1:6" ht="30">
      <c r="A31" s="22" t="s">
        <v>171</v>
      </c>
      <c r="B31" s="15" t="s">
        <v>57</v>
      </c>
      <c r="C31" s="23" t="s">
        <v>58</v>
      </c>
      <c r="D31" s="4">
        <f>D32/D33</f>
        <v>24</v>
      </c>
      <c r="E31" s="4">
        <f>E32/E33</f>
        <v>24</v>
      </c>
      <c r="F31" s="4"/>
    </row>
    <row r="32" spans="1:6" ht="30">
      <c r="A32" s="22"/>
      <c r="B32" s="15" t="s">
        <v>59</v>
      </c>
      <c r="C32" s="23" t="s">
        <v>10</v>
      </c>
      <c r="D32" s="2">
        <f>D33*24</f>
        <v>8784</v>
      </c>
      <c r="E32" s="32">
        <f>2160+2184+2208+2208</f>
        <v>8760</v>
      </c>
      <c r="F32" s="2"/>
    </row>
    <row r="33" spans="1:6" ht="15.75">
      <c r="A33" s="22"/>
      <c r="B33" s="15" t="s">
        <v>60</v>
      </c>
      <c r="C33" s="23" t="s">
        <v>11</v>
      </c>
      <c r="D33" s="2">
        <v>366</v>
      </c>
      <c r="E33" s="2">
        <f>181+92+92</f>
        <v>365</v>
      </c>
      <c r="F33" s="2"/>
    </row>
    <row r="34" spans="1:6" ht="30">
      <c r="A34" s="22" t="s">
        <v>172</v>
      </c>
      <c r="B34" s="15" t="s">
        <v>12</v>
      </c>
      <c r="C34" s="23"/>
      <c r="D34" s="2"/>
      <c r="E34" s="2"/>
      <c r="F34" s="2"/>
    </row>
    <row r="35" spans="1:6" ht="15.75">
      <c r="A35" s="22" t="s">
        <v>173</v>
      </c>
      <c r="B35" s="15" t="s">
        <v>62</v>
      </c>
      <c r="C35" s="23" t="s">
        <v>63</v>
      </c>
      <c r="D35" s="4">
        <f>D36/D37</f>
        <v>0</v>
      </c>
      <c r="E35" s="4">
        <f>E36/E37</f>
        <v>0</v>
      </c>
      <c r="F35" s="4"/>
    </row>
    <row r="36" spans="1:6" ht="30">
      <c r="A36" s="22"/>
      <c r="B36" s="15" t="s">
        <v>61</v>
      </c>
      <c r="C36" s="23" t="s">
        <v>6</v>
      </c>
      <c r="D36" s="2"/>
      <c r="E36" s="2"/>
      <c r="F36" s="2"/>
    </row>
    <row r="37" spans="1:6" ht="15.75">
      <c r="A37" s="22"/>
      <c r="B37" s="15" t="s">
        <v>47</v>
      </c>
      <c r="C37" s="23" t="s">
        <v>7</v>
      </c>
      <c r="D37" s="39">
        <v>23.5</v>
      </c>
      <c r="E37" s="39">
        <v>3.48</v>
      </c>
      <c r="F37" s="2"/>
    </row>
    <row r="38" spans="1:6" ht="15.75">
      <c r="A38" s="22" t="s">
        <v>174</v>
      </c>
      <c r="B38" s="15" t="s">
        <v>70</v>
      </c>
      <c r="C38" s="23"/>
      <c r="D38" s="2"/>
      <c r="E38" s="2"/>
      <c r="F38" s="2"/>
    </row>
    <row r="39" spans="1:6" ht="15.75">
      <c r="A39" s="22" t="s">
        <v>64</v>
      </c>
      <c r="B39" s="15" t="s">
        <v>71</v>
      </c>
      <c r="C39" s="23" t="s">
        <v>42</v>
      </c>
      <c r="D39" s="2"/>
      <c r="E39" s="2">
        <v>47</v>
      </c>
      <c r="F39" s="5"/>
    </row>
    <row r="40" spans="1:6" ht="15.75">
      <c r="A40" s="22"/>
      <c r="B40" s="15" t="s">
        <v>67</v>
      </c>
      <c r="C40" s="23" t="s">
        <v>13</v>
      </c>
      <c r="D40" s="2"/>
      <c r="E40" s="2">
        <v>24</v>
      </c>
      <c r="F40" s="2"/>
    </row>
    <row r="41" spans="1:6" ht="15.75">
      <c r="A41" s="22"/>
      <c r="B41" s="15" t="s">
        <v>68</v>
      </c>
      <c r="C41" s="23" t="s">
        <v>13</v>
      </c>
      <c r="D41" s="2"/>
      <c r="E41" s="2">
        <v>50</v>
      </c>
      <c r="F41" s="2"/>
    </row>
    <row r="42" spans="1:6" ht="30">
      <c r="A42" s="22"/>
      <c r="B42" s="15" t="s">
        <v>69</v>
      </c>
      <c r="C42" s="23" t="s">
        <v>13</v>
      </c>
      <c r="D42" s="2"/>
      <c r="E42" s="2">
        <v>26</v>
      </c>
      <c r="F42" s="2"/>
    </row>
    <row r="43" spans="1:6" ht="15.75">
      <c r="A43" s="22" t="s">
        <v>65</v>
      </c>
      <c r="B43" s="15" t="s">
        <v>72</v>
      </c>
      <c r="C43" s="23" t="s">
        <v>42</v>
      </c>
      <c r="D43" s="2">
        <f>D44/D45*100</f>
        <v>7.5</v>
      </c>
      <c r="E43" s="2">
        <v>0</v>
      </c>
      <c r="F43" s="5"/>
    </row>
    <row r="44" spans="1:6" ht="15.75">
      <c r="A44" s="22"/>
      <c r="B44" s="15" t="s">
        <v>67</v>
      </c>
      <c r="C44" s="23" t="s">
        <v>13</v>
      </c>
      <c r="D44" s="2">
        <v>1.5</v>
      </c>
      <c r="E44" s="2">
        <v>0</v>
      </c>
      <c r="F44" s="2"/>
    </row>
    <row r="45" spans="1:6" ht="15.75">
      <c r="A45" s="22"/>
      <c r="B45" s="15" t="s">
        <v>68</v>
      </c>
      <c r="C45" s="23" t="s">
        <v>13</v>
      </c>
      <c r="D45" s="2">
        <v>20</v>
      </c>
      <c r="E45" s="2">
        <v>0</v>
      </c>
      <c r="F45" s="2"/>
    </row>
    <row r="46" spans="1:6" ht="30">
      <c r="A46" s="22"/>
      <c r="B46" s="15" t="s">
        <v>69</v>
      </c>
      <c r="C46" s="23" t="s">
        <v>13</v>
      </c>
      <c r="D46" s="2">
        <f>D45-D44</f>
        <v>18.5</v>
      </c>
      <c r="E46" s="2">
        <f>E45-E44</f>
        <v>0</v>
      </c>
      <c r="F46" s="2"/>
    </row>
    <row r="47" spans="1:6" ht="15.75">
      <c r="A47" s="22" t="s">
        <v>66</v>
      </c>
      <c r="B47" s="15" t="s">
        <v>73</v>
      </c>
      <c r="C47" s="23" t="s">
        <v>42</v>
      </c>
      <c r="D47" s="2">
        <f>D48/D49*100</f>
        <v>7.5</v>
      </c>
      <c r="E47" s="2">
        <v>0</v>
      </c>
      <c r="F47" s="5"/>
    </row>
    <row r="48" spans="1:6" ht="15.75">
      <c r="A48" s="22"/>
      <c r="B48" s="15" t="s">
        <v>67</v>
      </c>
      <c r="C48" s="23" t="s">
        <v>13</v>
      </c>
      <c r="D48" s="2">
        <v>1.5</v>
      </c>
      <c r="E48" s="2">
        <v>0</v>
      </c>
      <c r="F48" s="2"/>
    </row>
    <row r="49" spans="1:6" ht="15.75">
      <c r="A49" s="22"/>
      <c r="B49" s="15" t="s">
        <v>68</v>
      </c>
      <c r="C49" s="23" t="s">
        <v>13</v>
      </c>
      <c r="D49" s="2">
        <v>20</v>
      </c>
      <c r="E49" s="2">
        <v>0</v>
      </c>
      <c r="F49" s="2"/>
    </row>
    <row r="50" spans="1:6" ht="30">
      <c r="A50" s="22"/>
      <c r="B50" s="15" t="s">
        <v>69</v>
      </c>
      <c r="C50" s="23" t="s">
        <v>13</v>
      </c>
      <c r="D50" s="2">
        <f>D49-D48</f>
        <v>18.5</v>
      </c>
      <c r="E50" s="2">
        <f>E49-E48</f>
        <v>0</v>
      </c>
      <c r="F50" s="2"/>
    </row>
    <row r="51" spans="1:6" ht="15.75">
      <c r="A51" s="22" t="s">
        <v>175</v>
      </c>
      <c r="B51" s="15" t="s">
        <v>74</v>
      </c>
      <c r="C51" s="23" t="s">
        <v>42</v>
      </c>
      <c r="D51" s="38">
        <f>D52/D53%</f>
        <v>8.574468085106384</v>
      </c>
      <c r="E51" s="38">
        <f>E52/E53%</f>
        <v>0</v>
      </c>
      <c r="F51" s="4"/>
    </row>
    <row r="52" spans="1:6" ht="15.75">
      <c r="A52" s="22"/>
      <c r="B52" s="15" t="s">
        <v>75</v>
      </c>
      <c r="C52" s="23" t="s">
        <v>7</v>
      </c>
      <c r="D52" s="2">
        <v>2.015</v>
      </c>
      <c r="E52" s="2">
        <v>0</v>
      </c>
      <c r="F52" s="2"/>
    </row>
    <row r="53" spans="1:6" ht="15.75">
      <c r="A53" s="22"/>
      <c r="B53" s="15" t="s">
        <v>47</v>
      </c>
      <c r="C53" s="23" t="s">
        <v>7</v>
      </c>
      <c r="D53" s="39">
        <v>23.5</v>
      </c>
      <c r="E53" s="39">
        <v>3.48</v>
      </c>
      <c r="F53" s="2"/>
    </row>
    <row r="54" spans="1:6" ht="15.75">
      <c r="A54" s="22" t="s">
        <v>176</v>
      </c>
      <c r="B54" s="15" t="s">
        <v>14</v>
      </c>
      <c r="C54" s="23"/>
      <c r="D54" s="2"/>
      <c r="E54" s="2"/>
      <c r="F54" s="2"/>
    </row>
    <row r="55" spans="1:6" ht="30">
      <c r="A55" s="22" t="s">
        <v>177</v>
      </c>
      <c r="B55" s="15" t="s">
        <v>76</v>
      </c>
      <c r="C55" s="23" t="s">
        <v>42</v>
      </c>
      <c r="D55" s="9">
        <f>D56/D57*100</f>
        <v>0.582915317924809</v>
      </c>
      <c r="E55" s="9">
        <v>0</v>
      </c>
      <c r="F55" s="9"/>
    </row>
    <row r="56" spans="1:6" ht="30">
      <c r="A56" s="22"/>
      <c r="B56" s="15" t="s">
        <v>77</v>
      </c>
      <c r="C56" s="23" t="s">
        <v>15</v>
      </c>
      <c r="D56" s="30">
        <f>D22/12/D23*37.67*1.18</f>
        <v>197.22007383541418</v>
      </c>
      <c r="E56" s="30">
        <v>0</v>
      </c>
      <c r="F56" s="2"/>
    </row>
    <row r="57" spans="1:6" ht="15.75">
      <c r="A57" s="24"/>
      <c r="B57" s="16" t="s">
        <v>78</v>
      </c>
      <c r="C57" s="25" t="s">
        <v>15</v>
      </c>
      <c r="D57" s="42">
        <f>5040.5/12/D23*1000</f>
        <v>33833.40045643711</v>
      </c>
      <c r="E57" s="42">
        <v>0</v>
      </c>
      <c r="F57" s="3"/>
    </row>
    <row r="58" spans="1:6" ht="15.75" hidden="1">
      <c r="A58" s="20" t="s">
        <v>178</v>
      </c>
      <c r="B58" s="14" t="s">
        <v>16</v>
      </c>
      <c r="C58" s="21"/>
      <c r="D58" s="6"/>
      <c r="E58" s="6"/>
      <c r="F58" s="6"/>
    </row>
    <row r="59" spans="1:6" ht="30" hidden="1">
      <c r="A59" s="22" t="s">
        <v>179</v>
      </c>
      <c r="B59" s="15" t="s">
        <v>17</v>
      </c>
      <c r="C59" s="23"/>
      <c r="D59" s="2"/>
      <c r="E59" s="2"/>
      <c r="F59" s="2"/>
    </row>
    <row r="60" spans="1:6" ht="15.75" hidden="1">
      <c r="A60" s="22" t="s">
        <v>180</v>
      </c>
      <c r="B60" s="15" t="s">
        <v>62</v>
      </c>
      <c r="C60" s="23" t="s">
        <v>63</v>
      </c>
      <c r="D60" s="2"/>
      <c r="E60" s="4"/>
      <c r="F60" s="4"/>
    </row>
    <row r="61" spans="1:6" ht="30" hidden="1">
      <c r="A61" s="22"/>
      <c r="B61" s="15" t="s">
        <v>79</v>
      </c>
      <c r="C61" s="23" t="s">
        <v>6</v>
      </c>
      <c r="D61" s="2"/>
      <c r="E61" s="2"/>
      <c r="F61" s="2"/>
    </row>
    <row r="62" spans="1:6" ht="15.75" hidden="1">
      <c r="A62" s="22"/>
      <c r="B62" s="15" t="s">
        <v>47</v>
      </c>
      <c r="C62" s="23" t="s">
        <v>7</v>
      </c>
      <c r="D62" s="2"/>
      <c r="E62" s="2"/>
      <c r="F62" s="2"/>
    </row>
    <row r="63" spans="1:6" ht="15.75" hidden="1">
      <c r="A63" s="22" t="s">
        <v>181</v>
      </c>
      <c r="B63" s="15" t="s">
        <v>80</v>
      </c>
      <c r="C63" s="23" t="s">
        <v>81</v>
      </c>
      <c r="D63" s="2"/>
      <c r="E63" s="8"/>
      <c r="F63" s="8"/>
    </row>
    <row r="64" spans="1:6" ht="45" hidden="1">
      <c r="A64" s="22"/>
      <c r="B64" s="15" t="s">
        <v>85</v>
      </c>
      <c r="C64" s="23" t="s">
        <v>10</v>
      </c>
      <c r="D64" s="2"/>
      <c r="E64" s="2"/>
      <c r="F64" s="2"/>
    </row>
    <row r="65" spans="1:6" ht="30" hidden="1">
      <c r="A65" s="22"/>
      <c r="B65" s="15" t="s">
        <v>82</v>
      </c>
      <c r="C65" s="23" t="s">
        <v>10</v>
      </c>
      <c r="D65" s="2"/>
      <c r="E65" s="2"/>
      <c r="F65" s="2"/>
    </row>
    <row r="66" spans="1:6" ht="15.75" hidden="1">
      <c r="A66" s="22"/>
      <c r="B66" s="15" t="s">
        <v>83</v>
      </c>
      <c r="C66" s="23" t="s">
        <v>18</v>
      </c>
      <c r="D66" s="2"/>
      <c r="E66" s="2"/>
      <c r="F66" s="2"/>
    </row>
    <row r="67" spans="1:6" ht="15.75" hidden="1">
      <c r="A67" s="22"/>
      <c r="B67" s="15" t="s">
        <v>84</v>
      </c>
      <c r="C67" s="23" t="s">
        <v>18</v>
      </c>
      <c r="D67" s="2"/>
      <c r="E67" s="2"/>
      <c r="F67" s="2"/>
    </row>
    <row r="68" spans="1:6" ht="15.75" hidden="1">
      <c r="A68" s="22" t="s">
        <v>182</v>
      </c>
      <c r="B68" s="15" t="s">
        <v>86</v>
      </c>
      <c r="C68" s="23" t="s">
        <v>58</v>
      </c>
      <c r="D68" s="2"/>
      <c r="E68" s="4"/>
      <c r="F68" s="4"/>
    </row>
    <row r="69" spans="1:6" ht="30" hidden="1">
      <c r="A69" s="22"/>
      <c r="B69" s="15" t="s">
        <v>59</v>
      </c>
      <c r="C69" s="23" t="s">
        <v>10</v>
      </c>
      <c r="D69" s="2"/>
      <c r="E69" s="2"/>
      <c r="F69" s="2"/>
    </row>
    <row r="70" spans="1:6" ht="15.75" hidden="1">
      <c r="A70" s="22"/>
      <c r="B70" s="15" t="s">
        <v>60</v>
      </c>
      <c r="C70" s="23" t="s">
        <v>11</v>
      </c>
      <c r="D70" s="2"/>
      <c r="E70" s="2"/>
      <c r="F70" s="2"/>
    </row>
    <row r="71" spans="1:6" ht="15.75" hidden="1">
      <c r="A71" s="22" t="s">
        <v>183</v>
      </c>
      <c r="B71" s="15" t="s">
        <v>41</v>
      </c>
      <c r="C71" s="23" t="s">
        <v>42</v>
      </c>
      <c r="D71" s="2"/>
      <c r="E71" s="4"/>
      <c r="F71" s="4"/>
    </row>
    <row r="72" spans="1:6" ht="15.75" hidden="1">
      <c r="A72" s="22"/>
      <c r="B72" s="15" t="s">
        <v>43</v>
      </c>
      <c r="C72" s="23" t="s">
        <v>8</v>
      </c>
      <c r="D72" s="2"/>
      <c r="E72" s="2"/>
      <c r="F72" s="2"/>
    </row>
    <row r="73" spans="1:6" ht="15.75" hidden="1">
      <c r="A73" s="22"/>
      <c r="B73" s="15" t="s">
        <v>44</v>
      </c>
      <c r="C73" s="23" t="s">
        <v>8</v>
      </c>
      <c r="D73" s="2"/>
      <c r="E73" s="2"/>
      <c r="F73" s="2"/>
    </row>
    <row r="74" spans="1:6" ht="15.75" hidden="1">
      <c r="A74" s="22" t="s">
        <v>184</v>
      </c>
      <c r="B74" s="15" t="s">
        <v>45</v>
      </c>
      <c r="C74" s="23" t="s">
        <v>46</v>
      </c>
      <c r="D74" s="2"/>
      <c r="E74" s="4"/>
      <c r="F74" s="4"/>
    </row>
    <row r="75" spans="1:6" ht="15.75" hidden="1">
      <c r="A75" s="22"/>
      <c r="B75" s="15" t="s">
        <v>43</v>
      </c>
      <c r="C75" s="23" t="s">
        <v>8</v>
      </c>
      <c r="D75" s="2"/>
      <c r="E75" s="2"/>
      <c r="F75" s="2"/>
    </row>
    <row r="76" spans="1:6" ht="15.75" hidden="1">
      <c r="A76" s="22"/>
      <c r="B76" s="15" t="s">
        <v>47</v>
      </c>
      <c r="C76" s="23" t="s">
        <v>7</v>
      </c>
      <c r="D76" s="2"/>
      <c r="E76" s="2"/>
      <c r="F76" s="2"/>
    </row>
    <row r="77" spans="1:6" ht="15.75" hidden="1">
      <c r="A77" s="22" t="s">
        <v>185</v>
      </c>
      <c r="B77" s="15" t="s">
        <v>87</v>
      </c>
      <c r="C77" s="23"/>
      <c r="D77" s="2"/>
      <c r="E77" s="2"/>
      <c r="F77" s="2"/>
    </row>
    <row r="78" spans="1:6" ht="15.75" hidden="1">
      <c r="A78" s="22" t="s">
        <v>88</v>
      </c>
      <c r="B78" s="15" t="s">
        <v>89</v>
      </c>
      <c r="C78" s="23" t="s">
        <v>42</v>
      </c>
      <c r="D78" s="2"/>
      <c r="E78" s="4"/>
      <c r="F78" s="4"/>
    </row>
    <row r="79" spans="1:6" ht="15.75" hidden="1">
      <c r="A79" s="22"/>
      <c r="B79" s="15" t="s">
        <v>19</v>
      </c>
      <c r="C79" s="23" t="s">
        <v>6</v>
      </c>
      <c r="D79" s="2"/>
      <c r="E79" s="2"/>
      <c r="F79" s="2"/>
    </row>
    <row r="80" spans="1:6" ht="15.75" hidden="1">
      <c r="A80" s="22"/>
      <c r="B80" s="15" t="s">
        <v>20</v>
      </c>
      <c r="C80" s="23" t="s">
        <v>6</v>
      </c>
      <c r="D80" s="2"/>
      <c r="E80" s="2"/>
      <c r="F80" s="2"/>
    </row>
    <row r="81" spans="1:6" ht="15.75" hidden="1">
      <c r="A81" s="22" t="s">
        <v>90</v>
      </c>
      <c r="B81" s="15" t="s">
        <v>92</v>
      </c>
      <c r="C81" s="23" t="s">
        <v>42</v>
      </c>
      <c r="D81" s="2"/>
      <c r="E81" s="4"/>
      <c r="F81" s="4"/>
    </row>
    <row r="82" spans="1:6" ht="15.75" hidden="1">
      <c r="A82" s="22"/>
      <c r="B82" s="15" t="s">
        <v>19</v>
      </c>
      <c r="C82" s="23" t="s">
        <v>6</v>
      </c>
      <c r="D82" s="2"/>
      <c r="E82" s="2"/>
      <c r="F82" s="2"/>
    </row>
    <row r="83" spans="1:6" ht="15.75" hidden="1">
      <c r="A83" s="22"/>
      <c r="B83" s="15" t="s">
        <v>20</v>
      </c>
      <c r="C83" s="23" t="s">
        <v>6</v>
      </c>
      <c r="D83" s="2"/>
      <c r="E83" s="2"/>
      <c r="F83" s="2"/>
    </row>
    <row r="84" spans="1:6" ht="15.75" hidden="1">
      <c r="A84" s="22" t="s">
        <v>91</v>
      </c>
      <c r="B84" s="15" t="s">
        <v>93</v>
      </c>
      <c r="C84" s="23" t="s">
        <v>42</v>
      </c>
      <c r="D84" s="2"/>
      <c r="E84" s="4"/>
      <c r="F84" s="4"/>
    </row>
    <row r="85" spans="1:6" ht="15.75" hidden="1">
      <c r="A85" s="22"/>
      <c r="B85" s="15" t="s">
        <v>19</v>
      </c>
      <c r="C85" s="23" t="s">
        <v>7</v>
      </c>
      <c r="D85" s="2"/>
      <c r="E85" s="2"/>
      <c r="F85" s="2"/>
    </row>
    <row r="86" spans="1:6" ht="15.75" hidden="1">
      <c r="A86" s="22"/>
      <c r="B86" s="15" t="s">
        <v>20</v>
      </c>
      <c r="C86" s="23" t="s">
        <v>7</v>
      </c>
      <c r="D86" s="2"/>
      <c r="E86" s="2"/>
      <c r="F86" s="2"/>
    </row>
    <row r="87" spans="1:6" ht="15.75" hidden="1">
      <c r="A87" s="22" t="s">
        <v>186</v>
      </c>
      <c r="B87" s="15" t="s">
        <v>70</v>
      </c>
      <c r="C87" s="23"/>
      <c r="D87" s="2"/>
      <c r="E87" s="2"/>
      <c r="F87" s="2"/>
    </row>
    <row r="88" spans="1:6" ht="15.75" hidden="1">
      <c r="A88" s="22" t="s">
        <v>94</v>
      </c>
      <c r="B88" s="15" t="s">
        <v>71</v>
      </c>
      <c r="C88" s="23" t="s">
        <v>42</v>
      </c>
      <c r="D88" s="2"/>
      <c r="E88" s="5"/>
      <c r="F88" s="5"/>
    </row>
    <row r="89" spans="1:6" ht="15.75" hidden="1">
      <c r="A89" s="22"/>
      <c r="B89" s="15" t="s">
        <v>67</v>
      </c>
      <c r="C89" s="23" t="s">
        <v>13</v>
      </c>
      <c r="D89" s="2"/>
      <c r="E89" s="2"/>
      <c r="F89" s="2"/>
    </row>
    <row r="90" spans="1:6" ht="15.75" hidden="1">
      <c r="A90" s="22"/>
      <c r="B90" s="15" t="s">
        <v>68</v>
      </c>
      <c r="C90" s="23" t="s">
        <v>13</v>
      </c>
      <c r="D90" s="2"/>
      <c r="E90" s="2"/>
      <c r="F90" s="2"/>
    </row>
    <row r="91" spans="1:6" ht="30" hidden="1">
      <c r="A91" s="22"/>
      <c r="B91" s="15" t="s">
        <v>69</v>
      </c>
      <c r="C91" s="23" t="s">
        <v>13</v>
      </c>
      <c r="D91" s="2"/>
      <c r="E91" s="2"/>
      <c r="F91" s="2"/>
    </row>
    <row r="92" spans="1:6" ht="15.75" hidden="1">
      <c r="A92" s="22" t="s">
        <v>95</v>
      </c>
      <c r="B92" s="15" t="s">
        <v>72</v>
      </c>
      <c r="C92" s="23" t="s">
        <v>42</v>
      </c>
      <c r="D92" s="2"/>
      <c r="E92" s="5"/>
      <c r="F92" s="5"/>
    </row>
    <row r="93" spans="1:6" ht="15.75" hidden="1">
      <c r="A93" s="22"/>
      <c r="B93" s="15" t="s">
        <v>67</v>
      </c>
      <c r="C93" s="23" t="s">
        <v>13</v>
      </c>
      <c r="D93" s="2"/>
      <c r="E93" s="2"/>
      <c r="F93" s="2"/>
    </row>
    <row r="94" spans="1:6" ht="15.75" hidden="1">
      <c r="A94" s="22"/>
      <c r="B94" s="15" t="s">
        <v>68</v>
      </c>
      <c r="C94" s="23" t="s">
        <v>13</v>
      </c>
      <c r="D94" s="2"/>
      <c r="E94" s="2"/>
      <c r="F94" s="2"/>
    </row>
    <row r="95" spans="1:6" ht="30" hidden="1">
      <c r="A95" s="22"/>
      <c r="B95" s="15" t="s">
        <v>69</v>
      </c>
      <c r="C95" s="23" t="s">
        <v>13</v>
      </c>
      <c r="D95" s="2"/>
      <c r="E95" s="2"/>
      <c r="F95" s="2"/>
    </row>
    <row r="96" spans="1:6" ht="15.75" hidden="1">
      <c r="A96" s="22" t="s">
        <v>96</v>
      </c>
      <c r="B96" s="15" t="s">
        <v>73</v>
      </c>
      <c r="C96" s="23" t="s">
        <v>42</v>
      </c>
      <c r="D96" s="2"/>
      <c r="E96" s="5"/>
      <c r="F96" s="5"/>
    </row>
    <row r="97" spans="1:6" ht="15.75" hidden="1">
      <c r="A97" s="22"/>
      <c r="B97" s="15" t="s">
        <v>67</v>
      </c>
      <c r="C97" s="23" t="s">
        <v>13</v>
      </c>
      <c r="D97" s="2"/>
      <c r="E97" s="2"/>
      <c r="F97" s="2"/>
    </row>
    <row r="98" spans="1:6" ht="15.75" hidden="1">
      <c r="A98" s="22"/>
      <c r="B98" s="15" t="s">
        <v>68</v>
      </c>
      <c r="C98" s="23" t="s">
        <v>13</v>
      </c>
      <c r="D98" s="2"/>
      <c r="E98" s="2"/>
      <c r="F98" s="2"/>
    </row>
    <row r="99" spans="1:6" ht="30" hidden="1">
      <c r="A99" s="22"/>
      <c r="B99" s="15" t="s">
        <v>69</v>
      </c>
      <c r="C99" s="23" t="s">
        <v>13</v>
      </c>
      <c r="D99" s="2"/>
      <c r="E99" s="2"/>
      <c r="F99" s="2"/>
    </row>
    <row r="100" spans="1:6" ht="15.75" hidden="1">
      <c r="A100" s="22" t="s">
        <v>187</v>
      </c>
      <c r="B100" s="15" t="s">
        <v>74</v>
      </c>
      <c r="C100" s="23" t="s">
        <v>42</v>
      </c>
      <c r="D100" s="2"/>
      <c r="E100" s="4"/>
      <c r="F100" s="4"/>
    </row>
    <row r="101" spans="1:6" ht="15.75" hidden="1">
      <c r="A101" s="22"/>
      <c r="B101" s="15" t="s">
        <v>75</v>
      </c>
      <c r="C101" s="23" t="s">
        <v>7</v>
      </c>
      <c r="D101" s="2"/>
      <c r="E101" s="2"/>
      <c r="F101" s="2"/>
    </row>
    <row r="102" spans="1:6" ht="15.75" hidden="1">
      <c r="A102" s="22"/>
      <c r="B102" s="15" t="s">
        <v>47</v>
      </c>
      <c r="C102" s="23" t="s">
        <v>7</v>
      </c>
      <c r="D102" s="2"/>
      <c r="E102" s="2"/>
      <c r="F102" s="2"/>
    </row>
    <row r="103" spans="1:6" ht="30" hidden="1">
      <c r="A103" s="22" t="s">
        <v>188</v>
      </c>
      <c r="B103" s="15" t="s">
        <v>21</v>
      </c>
      <c r="C103" s="23"/>
      <c r="D103" s="2"/>
      <c r="E103" s="2"/>
      <c r="F103" s="2"/>
    </row>
    <row r="104" spans="1:6" ht="15.75" hidden="1">
      <c r="A104" s="22" t="s">
        <v>189</v>
      </c>
      <c r="B104" s="15" t="s">
        <v>97</v>
      </c>
      <c r="C104" s="23"/>
      <c r="D104" s="2"/>
      <c r="E104" s="2"/>
      <c r="F104" s="2"/>
    </row>
    <row r="105" spans="1:6" ht="30" hidden="1">
      <c r="A105" s="22" t="s">
        <v>98</v>
      </c>
      <c r="B105" s="15" t="s">
        <v>99</v>
      </c>
      <c r="C105" s="23" t="s">
        <v>42</v>
      </c>
      <c r="D105" s="2"/>
      <c r="E105" s="4"/>
      <c r="F105" s="4"/>
    </row>
    <row r="106" spans="1:6" ht="15.75" hidden="1">
      <c r="A106" s="22"/>
      <c r="B106" s="15" t="s">
        <v>100</v>
      </c>
      <c r="C106" s="23" t="s">
        <v>8</v>
      </c>
      <c r="D106" s="2"/>
      <c r="E106" s="2"/>
      <c r="F106" s="2"/>
    </row>
    <row r="107" spans="1:6" ht="15.75" hidden="1">
      <c r="A107" s="22"/>
      <c r="B107" s="15" t="s">
        <v>101</v>
      </c>
      <c r="C107" s="23" t="s">
        <v>8</v>
      </c>
      <c r="D107" s="2"/>
      <c r="E107" s="2"/>
      <c r="F107" s="2"/>
    </row>
    <row r="108" spans="1:6" ht="30" hidden="1">
      <c r="A108" s="22" t="s">
        <v>102</v>
      </c>
      <c r="B108" s="15" t="s">
        <v>103</v>
      </c>
      <c r="C108" s="23" t="s">
        <v>42</v>
      </c>
      <c r="D108" s="2"/>
      <c r="E108" s="4"/>
      <c r="F108" s="4"/>
    </row>
    <row r="109" spans="1:6" ht="15.75" hidden="1">
      <c r="A109" s="22"/>
      <c r="B109" s="15" t="s">
        <v>100</v>
      </c>
      <c r="C109" s="23" t="s">
        <v>8</v>
      </c>
      <c r="D109" s="2"/>
      <c r="E109" s="2"/>
      <c r="F109" s="2"/>
    </row>
    <row r="110" spans="1:6" ht="15.75" hidden="1">
      <c r="A110" s="22"/>
      <c r="B110" s="15" t="s">
        <v>101</v>
      </c>
      <c r="C110" s="23" t="s">
        <v>8</v>
      </c>
      <c r="D110" s="2"/>
      <c r="E110" s="2"/>
      <c r="F110" s="2"/>
    </row>
    <row r="111" spans="1:6" ht="30" hidden="1">
      <c r="A111" s="22" t="s">
        <v>104</v>
      </c>
      <c r="B111" s="15" t="s">
        <v>105</v>
      </c>
      <c r="C111" s="23" t="s">
        <v>42</v>
      </c>
      <c r="D111" s="2"/>
      <c r="E111" s="4"/>
      <c r="F111" s="4"/>
    </row>
    <row r="112" spans="1:6" ht="15.75" hidden="1">
      <c r="A112" s="22"/>
      <c r="B112" s="15" t="s">
        <v>100</v>
      </c>
      <c r="C112" s="23" t="s">
        <v>8</v>
      </c>
      <c r="D112" s="2"/>
      <c r="E112" s="2"/>
      <c r="F112" s="2"/>
    </row>
    <row r="113" spans="1:6" ht="15.75" hidden="1">
      <c r="A113" s="22"/>
      <c r="B113" s="15" t="s">
        <v>101</v>
      </c>
      <c r="C113" s="23" t="s">
        <v>8</v>
      </c>
      <c r="D113" s="2"/>
      <c r="E113" s="2"/>
      <c r="F113" s="2"/>
    </row>
    <row r="114" spans="1:6" ht="30" hidden="1">
      <c r="A114" s="22" t="s">
        <v>190</v>
      </c>
      <c r="B114" s="15" t="s">
        <v>106</v>
      </c>
      <c r="C114" s="23"/>
      <c r="D114" s="2"/>
      <c r="E114" s="2"/>
      <c r="F114" s="2"/>
    </row>
    <row r="115" spans="1:6" ht="30" hidden="1">
      <c r="A115" s="22" t="s">
        <v>107</v>
      </c>
      <c r="B115" s="15" t="s">
        <v>108</v>
      </c>
      <c r="C115" s="23" t="s">
        <v>42</v>
      </c>
      <c r="D115" s="2"/>
      <c r="E115" s="9"/>
      <c r="F115" s="9"/>
    </row>
    <row r="116" spans="1:6" ht="30" hidden="1">
      <c r="A116" s="22"/>
      <c r="B116" s="15" t="s">
        <v>109</v>
      </c>
      <c r="C116" s="23" t="s">
        <v>8</v>
      </c>
      <c r="D116" s="2"/>
      <c r="E116" s="2"/>
      <c r="F116" s="2"/>
    </row>
    <row r="117" spans="1:6" ht="15.75" hidden="1">
      <c r="A117" s="22"/>
      <c r="B117" s="15" t="s">
        <v>110</v>
      </c>
      <c r="C117" s="23" t="s">
        <v>8</v>
      </c>
      <c r="D117" s="2"/>
      <c r="E117" s="2"/>
      <c r="F117" s="2"/>
    </row>
    <row r="118" spans="1:6" ht="30" hidden="1">
      <c r="A118" s="22" t="s">
        <v>111</v>
      </c>
      <c r="B118" s="15" t="s">
        <v>113</v>
      </c>
      <c r="C118" s="23" t="s">
        <v>42</v>
      </c>
      <c r="D118" s="2"/>
      <c r="E118" s="9"/>
      <c r="F118" s="9"/>
    </row>
    <row r="119" spans="1:6" ht="30" hidden="1">
      <c r="A119" s="22"/>
      <c r="B119" s="15" t="s">
        <v>109</v>
      </c>
      <c r="C119" s="23" t="s">
        <v>8</v>
      </c>
      <c r="D119" s="2"/>
      <c r="E119" s="2"/>
      <c r="F119" s="2"/>
    </row>
    <row r="120" spans="1:6" ht="15.75" hidden="1">
      <c r="A120" s="22"/>
      <c r="B120" s="15" t="s">
        <v>110</v>
      </c>
      <c r="C120" s="23" t="s">
        <v>8</v>
      </c>
      <c r="D120" s="2"/>
      <c r="E120" s="2"/>
      <c r="F120" s="2"/>
    </row>
    <row r="121" spans="1:6" ht="30" hidden="1">
      <c r="A121" s="22" t="s">
        <v>112</v>
      </c>
      <c r="B121" s="15" t="s">
        <v>114</v>
      </c>
      <c r="C121" s="23" t="s">
        <v>42</v>
      </c>
      <c r="D121" s="2"/>
      <c r="E121" s="9"/>
      <c r="F121" s="9"/>
    </row>
    <row r="122" spans="1:6" ht="30" hidden="1">
      <c r="A122" s="22"/>
      <c r="B122" s="15" t="s">
        <v>109</v>
      </c>
      <c r="C122" s="23" t="s">
        <v>8</v>
      </c>
      <c r="D122" s="2"/>
      <c r="E122" s="2"/>
      <c r="F122" s="2"/>
    </row>
    <row r="123" spans="1:6" ht="15.75" hidden="1">
      <c r="A123" s="22"/>
      <c r="B123" s="15" t="s">
        <v>110</v>
      </c>
      <c r="C123" s="23" t="s">
        <v>8</v>
      </c>
      <c r="D123" s="2"/>
      <c r="E123" s="2"/>
      <c r="F123" s="2"/>
    </row>
    <row r="124" spans="1:6" ht="25.5" customHeight="1" hidden="1">
      <c r="A124" s="22" t="s">
        <v>191</v>
      </c>
      <c r="B124" s="15" t="s">
        <v>14</v>
      </c>
      <c r="C124" s="23"/>
      <c r="D124" s="2"/>
      <c r="E124" s="2"/>
      <c r="F124" s="2"/>
    </row>
    <row r="125" spans="1:6" ht="30" hidden="1">
      <c r="A125" s="22" t="s">
        <v>192</v>
      </c>
      <c r="B125" s="15" t="s">
        <v>115</v>
      </c>
      <c r="C125" s="23" t="s">
        <v>42</v>
      </c>
      <c r="D125" s="2"/>
      <c r="E125" s="4"/>
      <c r="F125" s="4"/>
    </row>
    <row r="126" spans="1:6" ht="30" hidden="1">
      <c r="A126" s="22"/>
      <c r="B126" s="15" t="s">
        <v>116</v>
      </c>
      <c r="C126" s="23" t="s">
        <v>18</v>
      </c>
      <c r="D126" s="2"/>
      <c r="E126" s="2"/>
      <c r="F126" s="2"/>
    </row>
    <row r="127" spans="1:6" ht="15.75" hidden="1">
      <c r="A127" s="22"/>
      <c r="B127" s="15" t="s">
        <v>84</v>
      </c>
      <c r="C127" s="23" t="s">
        <v>18</v>
      </c>
      <c r="D127" s="2"/>
      <c r="E127" s="2"/>
      <c r="F127" s="2"/>
    </row>
    <row r="128" spans="1:6" ht="30" hidden="1">
      <c r="A128" s="22" t="s">
        <v>193</v>
      </c>
      <c r="B128" s="15" t="s">
        <v>76</v>
      </c>
      <c r="C128" s="23" t="s">
        <v>42</v>
      </c>
      <c r="D128" s="2"/>
      <c r="E128" s="4"/>
      <c r="F128" s="4"/>
    </row>
    <row r="129" spans="1:6" ht="30" hidden="1">
      <c r="A129" s="22"/>
      <c r="B129" s="15" t="s">
        <v>117</v>
      </c>
      <c r="C129" s="23" t="s">
        <v>15</v>
      </c>
      <c r="D129" s="2"/>
      <c r="E129" s="2"/>
      <c r="F129" s="2"/>
    </row>
    <row r="130" spans="1:6" ht="15.75" hidden="1">
      <c r="A130" s="22"/>
      <c r="B130" s="15" t="s">
        <v>78</v>
      </c>
      <c r="C130" s="23" t="s">
        <v>15</v>
      </c>
      <c r="D130" s="2"/>
      <c r="E130" s="2"/>
      <c r="F130" s="2"/>
    </row>
    <row r="131" spans="1:6" ht="15.75" hidden="1">
      <c r="A131" s="22" t="s">
        <v>194</v>
      </c>
      <c r="B131" s="15" t="s">
        <v>118</v>
      </c>
      <c r="C131" s="23"/>
      <c r="D131" s="2"/>
      <c r="E131" s="8"/>
      <c r="F131" s="8"/>
    </row>
    <row r="132" spans="1:6" ht="15.75" hidden="1">
      <c r="A132" s="22"/>
      <c r="B132" s="15" t="s">
        <v>119</v>
      </c>
      <c r="C132" s="23" t="s">
        <v>7</v>
      </c>
      <c r="D132" s="2"/>
      <c r="E132" s="2"/>
      <c r="F132" s="2"/>
    </row>
    <row r="133" spans="1:6" ht="15.75" hidden="1">
      <c r="A133" s="22"/>
      <c r="B133" s="15" t="s">
        <v>47</v>
      </c>
      <c r="C133" s="23" t="s">
        <v>7</v>
      </c>
      <c r="D133" s="2"/>
      <c r="E133" s="2"/>
      <c r="F133" s="2"/>
    </row>
    <row r="134" spans="1:6" ht="15.75" hidden="1">
      <c r="A134" s="22" t="s">
        <v>195</v>
      </c>
      <c r="B134" s="15" t="s">
        <v>48</v>
      </c>
      <c r="C134" s="23"/>
      <c r="D134" s="2"/>
      <c r="E134" s="2"/>
      <c r="F134" s="2"/>
    </row>
    <row r="135" spans="1:6" ht="15.75" hidden="1">
      <c r="A135" s="22" t="s">
        <v>120</v>
      </c>
      <c r="B135" s="15" t="s">
        <v>121</v>
      </c>
      <c r="C135" s="23" t="s">
        <v>49</v>
      </c>
      <c r="D135" s="2"/>
      <c r="E135" s="4"/>
      <c r="F135" s="4"/>
    </row>
    <row r="136" spans="1:6" ht="15.75" hidden="1">
      <c r="A136" s="22"/>
      <c r="B136" s="15" t="s">
        <v>50</v>
      </c>
      <c r="C136" s="23" t="s">
        <v>8</v>
      </c>
      <c r="D136" s="2"/>
      <c r="E136" s="2"/>
      <c r="F136" s="2"/>
    </row>
    <row r="137" spans="1:6" ht="30" hidden="1">
      <c r="A137" s="22"/>
      <c r="B137" s="15" t="s">
        <v>51</v>
      </c>
      <c r="C137" s="23" t="s">
        <v>18</v>
      </c>
      <c r="D137" s="2"/>
      <c r="E137" s="2"/>
      <c r="F137" s="2"/>
    </row>
    <row r="138" spans="1:6" ht="15.75" hidden="1">
      <c r="A138" s="22" t="s">
        <v>155</v>
      </c>
      <c r="B138" s="15" t="s">
        <v>122</v>
      </c>
      <c r="C138" s="23" t="s">
        <v>49</v>
      </c>
      <c r="D138" s="2"/>
      <c r="E138" s="4"/>
      <c r="F138" s="4"/>
    </row>
    <row r="139" spans="1:6" ht="15.75" hidden="1">
      <c r="A139" s="22"/>
      <c r="B139" s="15" t="s">
        <v>50</v>
      </c>
      <c r="C139" s="23" t="s">
        <v>8</v>
      </c>
      <c r="D139" s="2"/>
      <c r="E139" s="2"/>
      <c r="F139" s="2"/>
    </row>
    <row r="140" spans="1:6" ht="30" hidden="1">
      <c r="A140" s="22"/>
      <c r="B140" s="15" t="s">
        <v>51</v>
      </c>
      <c r="C140" s="23" t="s">
        <v>18</v>
      </c>
      <c r="D140" s="2"/>
      <c r="E140" s="2"/>
      <c r="F140" s="2"/>
    </row>
    <row r="141" spans="1:6" ht="15.75" hidden="1">
      <c r="A141" s="22" t="s">
        <v>156</v>
      </c>
      <c r="B141" s="15" t="s">
        <v>123</v>
      </c>
      <c r="C141" s="23" t="s">
        <v>49</v>
      </c>
      <c r="D141" s="2"/>
      <c r="E141" s="4"/>
      <c r="F141" s="4"/>
    </row>
    <row r="142" spans="1:6" ht="15.75" hidden="1">
      <c r="A142" s="22"/>
      <c r="B142" s="15" t="s">
        <v>50</v>
      </c>
      <c r="C142" s="23" t="s">
        <v>8</v>
      </c>
      <c r="D142" s="2"/>
      <c r="E142" s="2"/>
      <c r="F142" s="2"/>
    </row>
    <row r="143" spans="1:6" ht="30" hidden="1">
      <c r="A143" s="22"/>
      <c r="B143" s="15" t="s">
        <v>51</v>
      </c>
      <c r="C143" s="23" t="s">
        <v>18</v>
      </c>
      <c r="D143" s="2"/>
      <c r="E143" s="2"/>
      <c r="F143" s="2"/>
    </row>
    <row r="144" spans="1:6" ht="15.75" hidden="1">
      <c r="A144" s="22" t="s">
        <v>196</v>
      </c>
      <c r="B144" s="15" t="s">
        <v>125</v>
      </c>
      <c r="C144" s="23" t="s">
        <v>42</v>
      </c>
      <c r="D144" s="2"/>
      <c r="E144" s="10"/>
      <c r="F144" s="10"/>
    </row>
    <row r="145" spans="1:6" ht="30" hidden="1">
      <c r="A145" s="22"/>
      <c r="B145" s="15" t="s">
        <v>126</v>
      </c>
      <c r="C145" s="23" t="s">
        <v>124</v>
      </c>
      <c r="D145" s="2"/>
      <c r="E145" s="2"/>
      <c r="F145" s="2"/>
    </row>
    <row r="146" spans="1:6" ht="45" hidden="1">
      <c r="A146" s="22"/>
      <c r="B146" s="15" t="s">
        <v>127</v>
      </c>
      <c r="C146" s="23" t="s">
        <v>22</v>
      </c>
      <c r="D146" s="2"/>
      <c r="E146" s="2"/>
      <c r="F146" s="2"/>
    </row>
    <row r="147" spans="1:6" ht="15.75" hidden="1">
      <c r="A147" s="22"/>
      <c r="B147" s="15" t="s">
        <v>128</v>
      </c>
      <c r="C147" s="23" t="s">
        <v>15</v>
      </c>
      <c r="D147" s="2"/>
      <c r="E147" s="2"/>
      <c r="F147" s="2"/>
    </row>
    <row r="148" spans="1:6" ht="25.5" customHeight="1" hidden="1">
      <c r="A148" s="22" t="s">
        <v>197</v>
      </c>
      <c r="B148" s="15" t="s">
        <v>23</v>
      </c>
      <c r="C148" s="23"/>
      <c r="D148" s="2"/>
      <c r="E148" s="2"/>
      <c r="F148" s="2"/>
    </row>
    <row r="149" spans="1:6" ht="15.75" hidden="1">
      <c r="A149" s="22" t="s">
        <v>198</v>
      </c>
      <c r="B149" s="15" t="s">
        <v>129</v>
      </c>
      <c r="C149" s="23" t="s">
        <v>42</v>
      </c>
      <c r="D149" s="2"/>
      <c r="E149" s="8"/>
      <c r="F149" s="8"/>
    </row>
    <row r="150" spans="1:6" ht="30" hidden="1">
      <c r="A150" s="22"/>
      <c r="B150" s="15" t="s">
        <v>131</v>
      </c>
      <c r="C150" s="23" t="s">
        <v>24</v>
      </c>
      <c r="D150" s="2"/>
      <c r="E150" s="2"/>
      <c r="F150" s="2"/>
    </row>
    <row r="151" spans="1:6" ht="15.75" hidden="1">
      <c r="A151" s="22"/>
      <c r="B151" s="15" t="s">
        <v>130</v>
      </c>
      <c r="C151" s="23" t="s">
        <v>24</v>
      </c>
      <c r="D151" s="2"/>
      <c r="E151" s="2"/>
      <c r="F151" s="2"/>
    </row>
    <row r="152" spans="1:6" ht="15.75" hidden="1">
      <c r="A152" s="22" t="s">
        <v>199</v>
      </c>
      <c r="B152" s="15" t="s">
        <v>132</v>
      </c>
      <c r="C152" s="23" t="s">
        <v>42</v>
      </c>
      <c r="D152" s="2"/>
      <c r="E152" s="8"/>
      <c r="F152" s="8"/>
    </row>
    <row r="153" spans="1:6" ht="30" hidden="1">
      <c r="A153" s="22"/>
      <c r="B153" s="15" t="s">
        <v>133</v>
      </c>
      <c r="C153" s="23" t="s">
        <v>24</v>
      </c>
      <c r="D153" s="2"/>
      <c r="E153" s="2"/>
      <c r="F153" s="2"/>
    </row>
    <row r="154" spans="1:6" ht="30" hidden="1">
      <c r="A154" s="22"/>
      <c r="B154" s="15" t="s">
        <v>134</v>
      </c>
      <c r="C154" s="23" t="s">
        <v>24</v>
      </c>
      <c r="D154" s="2"/>
      <c r="E154" s="2"/>
      <c r="F154" s="2"/>
    </row>
    <row r="155" spans="1:6" ht="30" hidden="1">
      <c r="A155" s="22" t="s">
        <v>200</v>
      </c>
      <c r="B155" s="15" t="s">
        <v>135</v>
      </c>
      <c r="C155" s="23"/>
      <c r="D155" s="2"/>
      <c r="E155" s="2"/>
      <c r="F155" s="2"/>
    </row>
    <row r="156" spans="1:6" ht="30" hidden="1">
      <c r="A156" s="22" t="s">
        <v>136</v>
      </c>
      <c r="B156" s="15" t="s">
        <v>137</v>
      </c>
      <c r="C156" s="23" t="s">
        <v>138</v>
      </c>
      <c r="D156" s="2"/>
      <c r="E156" s="8"/>
      <c r="F156" s="8"/>
    </row>
    <row r="157" spans="1:6" ht="15.75" hidden="1">
      <c r="A157" s="22"/>
      <c r="B157" s="15" t="s">
        <v>139</v>
      </c>
      <c r="C157" s="23" t="s">
        <v>25</v>
      </c>
      <c r="D157" s="2"/>
      <c r="E157" s="2"/>
      <c r="F157" s="2"/>
    </row>
    <row r="158" spans="1:6" ht="15.75" hidden="1">
      <c r="A158" s="22"/>
      <c r="B158" s="15" t="s">
        <v>140</v>
      </c>
      <c r="C158" s="23" t="s">
        <v>26</v>
      </c>
      <c r="D158" s="2"/>
      <c r="E158" s="2"/>
      <c r="F158" s="2"/>
    </row>
    <row r="159" spans="1:6" ht="30" hidden="1">
      <c r="A159" s="22" t="s">
        <v>141</v>
      </c>
      <c r="B159" s="15" t="s">
        <v>142</v>
      </c>
      <c r="C159" s="23" t="s">
        <v>138</v>
      </c>
      <c r="D159" s="2"/>
      <c r="E159" s="8"/>
      <c r="F159" s="8"/>
    </row>
    <row r="160" spans="1:6" ht="15.75" hidden="1">
      <c r="A160" s="22"/>
      <c r="B160" s="15" t="s">
        <v>143</v>
      </c>
      <c r="C160" s="23" t="s">
        <v>25</v>
      </c>
      <c r="D160" s="2"/>
      <c r="E160" s="2"/>
      <c r="F160" s="2"/>
    </row>
    <row r="161" spans="1:6" ht="15.75" hidden="1">
      <c r="A161" s="22"/>
      <c r="B161" s="15" t="s">
        <v>144</v>
      </c>
      <c r="C161" s="23" t="s">
        <v>26</v>
      </c>
      <c r="D161" s="2"/>
      <c r="E161" s="2"/>
      <c r="F161" s="2"/>
    </row>
    <row r="162" spans="1:6" ht="30" hidden="1">
      <c r="A162" s="22" t="s">
        <v>201</v>
      </c>
      <c r="B162" s="15" t="s">
        <v>145</v>
      </c>
      <c r="C162" s="23" t="s">
        <v>146</v>
      </c>
      <c r="D162" s="2"/>
      <c r="E162" s="4"/>
      <c r="F162" s="4"/>
    </row>
    <row r="163" spans="1:6" ht="15.75" hidden="1">
      <c r="A163" s="22"/>
      <c r="B163" s="15" t="s">
        <v>147</v>
      </c>
      <c r="C163" s="23" t="s">
        <v>18</v>
      </c>
      <c r="D163" s="2"/>
      <c r="E163" s="2"/>
      <c r="F163" s="2"/>
    </row>
    <row r="164" spans="1:6" ht="15.75" hidden="1">
      <c r="A164" s="22"/>
      <c r="B164" s="15" t="s">
        <v>47</v>
      </c>
      <c r="C164" s="23" t="s">
        <v>7</v>
      </c>
      <c r="D164" s="2"/>
      <c r="E164" s="2"/>
      <c r="F164" s="2"/>
    </row>
    <row r="165" spans="1:6" ht="15.75" hidden="1">
      <c r="A165" s="22" t="s">
        <v>202</v>
      </c>
      <c r="B165" s="15" t="s">
        <v>148</v>
      </c>
      <c r="C165" s="23" t="s">
        <v>49</v>
      </c>
      <c r="D165" s="2"/>
      <c r="E165" s="4"/>
      <c r="F165" s="4"/>
    </row>
    <row r="166" spans="1:6" ht="15.75" hidden="1">
      <c r="A166" s="22"/>
      <c r="B166" s="15" t="s">
        <v>149</v>
      </c>
      <c r="C166" s="23" t="s">
        <v>8</v>
      </c>
      <c r="D166" s="2"/>
      <c r="E166" s="2"/>
      <c r="F166" s="2"/>
    </row>
    <row r="167" spans="1:6" ht="15.75" hidden="1">
      <c r="A167" s="22"/>
      <c r="B167" s="15" t="s">
        <v>147</v>
      </c>
      <c r="C167" s="23" t="s">
        <v>18</v>
      </c>
      <c r="D167" s="2"/>
      <c r="E167" s="2"/>
      <c r="F167" s="2"/>
    </row>
    <row r="168" spans="1:6" ht="15.75" hidden="1">
      <c r="A168" s="22" t="s">
        <v>203</v>
      </c>
      <c r="B168" s="15" t="s">
        <v>150</v>
      </c>
      <c r="C168" s="23" t="s">
        <v>11</v>
      </c>
      <c r="D168" s="2"/>
      <c r="E168" s="8"/>
      <c r="F168" s="8"/>
    </row>
    <row r="169" spans="1:6" ht="15.75" hidden="1">
      <c r="A169" s="22"/>
      <c r="B169" s="15" t="s">
        <v>60</v>
      </c>
      <c r="C169" s="23" t="s">
        <v>11</v>
      </c>
      <c r="D169" s="2"/>
      <c r="E169" s="2"/>
      <c r="F169" s="2"/>
    </row>
    <row r="170" spans="1:6" ht="15.75" hidden="1">
      <c r="A170" s="22"/>
      <c r="B170" s="15" t="s">
        <v>151</v>
      </c>
      <c r="C170" s="23" t="s">
        <v>24</v>
      </c>
      <c r="D170" s="2"/>
      <c r="E170" s="2"/>
      <c r="F170" s="2"/>
    </row>
    <row r="171" spans="1:6" ht="15.75" hidden="1">
      <c r="A171" s="22"/>
      <c r="B171" s="15" t="s">
        <v>152</v>
      </c>
      <c r="C171" s="23" t="s">
        <v>24</v>
      </c>
      <c r="D171" s="2"/>
      <c r="E171" s="2"/>
      <c r="F171" s="2"/>
    </row>
    <row r="172" spans="1:6" ht="25.5" customHeight="1" hidden="1">
      <c r="A172" s="22" t="s">
        <v>204</v>
      </c>
      <c r="B172" s="15" t="s">
        <v>27</v>
      </c>
      <c r="C172" s="23"/>
      <c r="D172" s="2"/>
      <c r="E172" s="2"/>
      <c r="F172" s="2"/>
    </row>
    <row r="173" spans="1:6" ht="15.75" hidden="1">
      <c r="A173" s="22" t="s">
        <v>205</v>
      </c>
      <c r="B173" s="15" t="s">
        <v>28</v>
      </c>
      <c r="C173" s="23" t="s">
        <v>24</v>
      </c>
      <c r="D173" s="2"/>
      <c r="E173" s="2"/>
      <c r="F173" s="2"/>
    </row>
    <row r="174" spans="1:6" ht="15.75" hidden="1">
      <c r="A174" s="22"/>
      <c r="B174" s="15" t="s">
        <v>29</v>
      </c>
      <c r="C174" s="23"/>
      <c r="D174" s="2"/>
      <c r="E174" s="2"/>
      <c r="F174" s="2"/>
    </row>
    <row r="175" spans="1:6" ht="30" hidden="1">
      <c r="A175" s="22"/>
      <c r="B175" s="15" t="s">
        <v>153</v>
      </c>
      <c r="C175" s="23" t="s">
        <v>24</v>
      </c>
      <c r="D175" s="2"/>
      <c r="E175" s="2"/>
      <c r="F175" s="2"/>
    </row>
    <row r="176" spans="1:6" ht="30" hidden="1">
      <c r="A176" s="22"/>
      <c r="B176" s="15" t="s">
        <v>154</v>
      </c>
      <c r="C176" s="23" t="s">
        <v>24</v>
      </c>
      <c r="D176" s="2"/>
      <c r="E176" s="2"/>
      <c r="F176" s="2"/>
    </row>
    <row r="177" spans="1:6" ht="15.75" hidden="1">
      <c r="A177" s="22" t="s">
        <v>206</v>
      </c>
      <c r="B177" s="15" t="s">
        <v>30</v>
      </c>
      <c r="C177" s="23" t="s">
        <v>24</v>
      </c>
      <c r="D177" s="2"/>
      <c r="E177" s="2"/>
      <c r="F177" s="2"/>
    </row>
    <row r="178" spans="1:6" ht="15.75" hidden="1">
      <c r="A178" s="22"/>
      <c r="B178" s="15" t="s">
        <v>31</v>
      </c>
      <c r="C178" s="23" t="s">
        <v>24</v>
      </c>
      <c r="D178" s="2"/>
      <c r="E178" s="2"/>
      <c r="F178" s="2"/>
    </row>
    <row r="179" spans="1:6" ht="15.75" hidden="1">
      <c r="A179" s="22" t="s">
        <v>207</v>
      </c>
      <c r="B179" s="15" t="s">
        <v>32</v>
      </c>
      <c r="C179" s="23" t="s">
        <v>24</v>
      </c>
      <c r="D179" s="2"/>
      <c r="E179" s="2"/>
      <c r="F179" s="2"/>
    </row>
    <row r="180" spans="1:6" ht="15.75" hidden="1">
      <c r="A180" s="22"/>
      <c r="B180" s="15" t="s">
        <v>33</v>
      </c>
      <c r="C180" s="23" t="s">
        <v>24</v>
      </c>
      <c r="D180" s="2"/>
      <c r="E180" s="2"/>
      <c r="F180" s="2"/>
    </row>
    <row r="181" spans="1:6" ht="15.75" hidden="1">
      <c r="A181" s="22" t="s">
        <v>208</v>
      </c>
      <c r="B181" s="15" t="s">
        <v>34</v>
      </c>
      <c r="C181" s="23" t="s">
        <v>24</v>
      </c>
      <c r="D181" s="2"/>
      <c r="E181" s="2"/>
      <c r="F181" s="2"/>
    </row>
    <row r="182" spans="1:6" ht="15.75" hidden="1">
      <c r="A182" s="22" t="s">
        <v>209</v>
      </c>
      <c r="B182" s="15" t="s">
        <v>35</v>
      </c>
      <c r="C182" s="23" t="s">
        <v>24</v>
      </c>
      <c r="D182" s="2"/>
      <c r="E182" s="2"/>
      <c r="F182" s="2"/>
    </row>
    <row r="183" spans="1:6" ht="15.75" hidden="1">
      <c r="A183" s="22"/>
      <c r="B183" s="15" t="s">
        <v>31</v>
      </c>
      <c r="C183" s="23"/>
      <c r="D183" s="2"/>
      <c r="E183" s="2"/>
      <c r="F183" s="2"/>
    </row>
    <row r="184" spans="1:6" ht="15.75" hidden="1">
      <c r="A184" s="22"/>
      <c r="B184" s="15" t="s">
        <v>36</v>
      </c>
      <c r="C184" s="23" t="s">
        <v>24</v>
      </c>
      <c r="D184" s="2"/>
      <c r="E184" s="2"/>
      <c r="F184" s="2"/>
    </row>
    <row r="185" spans="1:6" ht="15.75" hidden="1">
      <c r="A185" s="22"/>
      <c r="B185" s="15" t="s">
        <v>157</v>
      </c>
      <c r="C185" s="23" t="s">
        <v>24</v>
      </c>
      <c r="D185" s="2"/>
      <c r="E185" s="2"/>
      <c r="F185" s="2"/>
    </row>
    <row r="186" spans="1:6" ht="15.75" hidden="1">
      <c r="A186" s="22"/>
      <c r="B186" s="15" t="s">
        <v>158</v>
      </c>
      <c r="C186" s="23" t="s">
        <v>24</v>
      </c>
      <c r="D186" s="2"/>
      <c r="E186" s="2"/>
      <c r="F186" s="2"/>
    </row>
    <row r="187" spans="1:6" ht="15.75" hidden="1">
      <c r="A187" s="22" t="s">
        <v>210</v>
      </c>
      <c r="B187" s="15" t="s">
        <v>37</v>
      </c>
      <c r="C187" s="23" t="s">
        <v>24</v>
      </c>
      <c r="D187" s="2"/>
      <c r="E187" s="2"/>
      <c r="F187" s="2"/>
    </row>
    <row r="188" spans="1:6" ht="15.75" hidden="1">
      <c r="A188" s="24" t="s">
        <v>211</v>
      </c>
      <c r="B188" s="16" t="s">
        <v>38</v>
      </c>
      <c r="C188" s="25" t="s">
        <v>24</v>
      </c>
      <c r="D188" s="3"/>
      <c r="E188" s="3"/>
      <c r="F188" s="3"/>
    </row>
    <row r="190" ht="15.75">
      <c r="B190" s="17" t="s">
        <v>214</v>
      </c>
    </row>
    <row r="191" ht="15.75">
      <c r="B191" s="41">
        <v>63637</v>
      </c>
    </row>
    <row r="192" s="37" customFormat="1" ht="15.75"/>
    <row r="199" spans="2:4" ht="15.75">
      <c r="B199" s="26"/>
      <c r="C199" s="26"/>
      <c r="D199" s="36"/>
    </row>
  </sheetData>
  <sheetProtection/>
  <mergeCells count="9">
    <mergeCell ref="F6:F9"/>
    <mergeCell ref="A1:F1"/>
    <mergeCell ref="A2:F2"/>
    <mergeCell ref="A3:F3"/>
    <mergeCell ref="A4:F4"/>
    <mergeCell ref="D6:E8"/>
    <mergeCell ref="A6:A9"/>
    <mergeCell ref="B6:B9"/>
    <mergeCell ref="C6:C9"/>
  </mergeCells>
  <printOptions horizontalCentered="1"/>
  <pageMargins left="0.984251968503937" right="0.3937007874015748" top="0.3937007874015748" bottom="0.5905511811023623" header="0.5118110236220472" footer="0.5118110236220472"/>
  <pageSetup fitToHeight="1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E.Korh</cp:lastModifiedBy>
  <cp:lastPrinted>2010-08-02T23:36:04Z</cp:lastPrinted>
  <dcterms:created xsi:type="dcterms:W3CDTF">1996-10-08T23:32:33Z</dcterms:created>
  <dcterms:modified xsi:type="dcterms:W3CDTF">2011-01-26T04:18:49Z</dcterms:modified>
  <cp:category/>
  <cp:version/>
  <cp:contentType/>
  <cp:contentStatus/>
</cp:coreProperties>
</file>