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9" activeTab="0"/>
  </bookViews>
  <sheets>
    <sheet name="ВО Анадырь" sheetId="1" r:id="rId1"/>
  </sheets>
  <definedNames>
    <definedName name="_xlnm.Print_Titles" localSheetId="0">'ВО Анадырь'!$7:$11</definedName>
  </definedNames>
  <calcPr fullCalcOnLoad="1"/>
</workbook>
</file>

<file path=xl/sharedStrings.xml><?xml version="1.0" encoding="utf-8"?>
<sst xmlns="http://schemas.openxmlformats.org/spreadsheetml/2006/main" count="315" uniqueCount="188">
  <si>
    <t>МОНИТОРИНГ</t>
  </si>
  <si>
    <t>выполнения производственных и инвестиционных программ</t>
  </si>
  <si>
    <t xml:space="preserve">Показатели мониторинга    </t>
  </si>
  <si>
    <t xml:space="preserve">Производственные программы          </t>
  </si>
  <si>
    <t>Обеспечение объемов производства товаров (оказания услуг)</t>
  </si>
  <si>
    <t xml:space="preserve">Качество производимых товаров (оказываемых услуг)        </t>
  </si>
  <si>
    <t>единиц</t>
  </si>
  <si>
    <t>км</t>
  </si>
  <si>
    <t>тыс. куб. м.</t>
  </si>
  <si>
    <t>часов</t>
  </si>
  <si>
    <t>дней</t>
  </si>
  <si>
    <t xml:space="preserve">Надежность снабжения потребителей товарами (услугами)  </t>
  </si>
  <si>
    <t>лет</t>
  </si>
  <si>
    <t xml:space="preserve">N п/п  </t>
  </si>
  <si>
    <t>единицы измерения</t>
  </si>
  <si>
    <t xml:space="preserve">1.   </t>
  </si>
  <si>
    <t xml:space="preserve">1.1.  </t>
  </si>
  <si>
    <t xml:space="preserve">1.1.1. </t>
  </si>
  <si>
    <t xml:space="preserve">1.1.2. </t>
  </si>
  <si>
    <t xml:space="preserve">1.2.  </t>
  </si>
  <si>
    <t xml:space="preserve">1.2.1. </t>
  </si>
  <si>
    <t xml:space="preserve">1.2.2. </t>
  </si>
  <si>
    <t xml:space="preserve">1.2.3. </t>
  </si>
  <si>
    <t xml:space="preserve">1.3.  </t>
  </si>
  <si>
    <t xml:space="preserve">1.3.1. </t>
  </si>
  <si>
    <t xml:space="preserve">1.3.2. </t>
  </si>
  <si>
    <t xml:space="preserve">1.3.3. </t>
  </si>
  <si>
    <t xml:space="preserve">1.4.  </t>
  </si>
  <si>
    <t xml:space="preserve">1.4.1. </t>
  </si>
  <si>
    <t xml:space="preserve">2.   </t>
  </si>
  <si>
    <t xml:space="preserve">2.1.  </t>
  </si>
  <si>
    <t xml:space="preserve">2.1.1. </t>
  </si>
  <si>
    <t xml:space="preserve">2.1.2. </t>
  </si>
  <si>
    <t xml:space="preserve">2.1.3. </t>
  </si>
  <si>
    <t xml:space="preserve">2.1.4. </t>
  </si>
  <si>
    <t xml:space="preserve">2.1.5. </t>
  </si>
  <si>
    <t xml:space="preserve">2.1.6. </t>
  </si>
  <si>
    <t xml:space="preserve">2.2.  </t>
  </si>
  <si>
    <t xml:space="preserve">2.2.1. </t>
  </si>
  <si>
    <t xml:space="preserve">2.3.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</si>
  <si>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</si>
  <si>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</si>
  <si>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</si>
  <si>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</si>
  <si>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</si>
  <si>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2.4.  </t>
  </si>
  <si>
    <t xml:space="preserve">2.4.1. </t>
  </si>
  <si>
    <t xml:space="preserve">2.4.2. </t>
  </si>
  <si>
    <t xml:space="preserve">2.4.3. </t>
  </si>
  <si>
    <t xml:space="preserve">2.4.4. </t>
  </si>
  <si>
    <t xml:space="preserve">2.4.5. </t>
  </si>
  <si>
    <t xml:space="preserve">2.4.6. </t>
  </si>
  <si>
    <t xml:space="preserve">2.5.  </t>
  </si>
  <si>
    <t>2.5.1.</t>
  </si>
  <si>
    <t xml:space="preserve">2.5.2. </t>
  </si>
  <si>
    <t>2.5.2.1.</t>
  </si>
  <si>
    <t>2.5.2.2.</t>
  </si>
  <si>
    <t>2.5.2.3.</t>
  </si>
  <si>
    <t>2.5.2.4.</t>
  </si>
  <si>
    <t>2.5.2.5.</t>
  </si>
  <si>
    <t>Доступность товаров и услуг для потребителей</t>
  </si>
  <si>
    <t>рублей</t>
  </si>
  <si>
    <t xml:space="preserve">Инвестиционные программы          </t>
  </si>
  <si>
    <t>Надежность (бесперебойность) снабжения потребителей товарами (услугами)</t>
  </si>
  <si>
    <t>человек</t>
  </si>
  <si>
    <t>единиц (км)</t>
  </si>
  <si>
    <t>Сбалансированность системы коммунальной инфраструктуры</t>
  </si>
  <si>
    <t>руб./куб. м в сутки</t>
  </si>
  <si>
    <t>куб.м в сутки на 1 кв.м.</t>
  </si>
  <si>
    <t xml:space="preserve">Эффективность деятельности  </t>
  </si>
  <si>
    <t>тыс. руб.</t>
  </si>
  <si>
    <t xml:space="preserve"> тыс. кВтч.  </t>
  </si>
  <si>
    <t xml:space="preserve"> тыс. куб. м.</t>
  </si>
  <si>
    <t>Всего инвестиций за период</t>
  </si>
  <si>
    <t>в том числе:</t>
  </si>
  <si>
    <t>Источники инвестирования инвестиционной программы</t>
  </si>
  <si>
    <t>Привлеченные средства</t>
  </si>
  <si>
    <t xml:space="preserve">из них:     </t>
  </si>
  <si>
    <t>Кредиты банков</t>
  </si>
  <si>
    <t>из них -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</si>
  <si>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</si>
  <si>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</si>
  <si>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</si>
  <si>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Средства внебюджетных фондов</t>
  </si>
  <si>
    <t>Прочие средства</t>
  </si>
  <si>
    <t>Наличие контроля качества товаров и услуг</t>
  </si>
  <si>
    <t>%</t>
  </si>
  <si>
    <t>Объем реализации товаров и услуг</t>
  </si>
  <si>
    <t>Удельное водоотведение</t>
  </si>
  <si>
    <t>куб. м/чел.</t>
  </si>
  <si>
    <t>Объем реализации товаров и услуг населению</t>
  </si>
  <si>
    <t>Численность населения, получающего услуги организации</t>
  </si>
  <si>
    <t>Объем отведенных стоков, пропущенных через очистные сооружения</t>
  </si>
  <si>
    <t>Объем отведенных стоков</t>
  </si>
  <si>
    <t>Соответствие качества товаров и услуг установленным требованиям</t>
  </si>
  <si>
    <t xml:space="preserve">Количество проб, соответствующих нормативам </t>
  </si>
  <si>
    <t xml:space="preserve">Фактическое количество проб на системах коммунальной инфраструктуры водоотведения     </t>
  </si>
  <si>
    <t>Продолжительность (бесперебойность) поставки товаров и услуг</t>
  </si>
  <si>
    <t>час/день</t>
  </si>
  <si>
    <t>Количество часов предоставления услуг за отчетный период предоставления услуг</t>
  </si>
  <si>
    <t xml:space="preserve">Количество дней в отчетном периоде </t>
  </si>
  <si>
    <t>Аварийность систем коммунальной инфраструктуры</t>
  </si>
  <si>
    <t>ед/км.</t>
  </si>
  <si>
    <t xml:space="preserve">Количество аварий на системах коммунальной инфраструктуры </t>
  </si>
  <si>
    <t xml:space="preserve">Протяженность сетей  </t>
  </si>
  <si>
    <t>Износ систем коммунальной инфраструктуры</t>
  </si>
  <si>
    <t>1.3.2.1.</t>
  </si>
  <si>
    <t>Износ оборудования транспортировки стоков</t>
  </si>
  <si>
    <t>Фактический срок службы оборудования</t>
  </si>
  <si>
    <t>Нормативный срок службы оборудования</t>
  </si>
  <si>
    <t>Возможный остаточный срок службы оборудования после фактического</t>
  </si>
  <si>
    <t>1.3.2.2.</t>
  </si>
  <si>
    <t>Износ оборудования очистки стоков</t>
  </si>
  <si>
    <t>Удельный вес сетей, нуждающихся в замене</t>
  </si>
  <si>
    <t>Протяженность сетей, нуждающихся в замене</t>
  </si>
  <si>
    <t>Протяженность сетей</t>
  </si>
  <si>
    <t xml:space="preserve">Среднемесячный платеж населения за коммунальные услуги    </t>
  </si>
  <si>
    <t>Денежные доходы населения</t>
  </si>
  <si>
    <t>Доля расходов на оплату услуг в совокупном доходе населения</t>
  </si>
  <si>
    <t>ед./км.</t>
  </si>
  <si>
    <t>Количество аварий на системах коммунальной инфраструктуры</t>
  </si>
  <si>
    <t>Продолжительность отключений потребителей от предоставления товаров (услуг)</t>
  </si>
  <si>
    <t>Количество потребителей, страдающих от отключений</t>
  </si>
  <si>
    <t>Численность населения муниципального образования</t>
  </si>
  <si>
    <t>Перебои в снабжении потребителей</t>
  </si>
  <si>
    <t>час./чел.</t>
  </si>
  <si>
    <t>Сумма произведений продолжительности отключений и количества пострадавших потребителей от каждого из этих отключений</t>
  </si>
  <si>
    <t>Количество часов предоставления услуг за отчетный период</t>
  </si>
  <si>
    <t>Количество дней в отчетном периоде</t>
  </si>
  <si>
    <t>Индекс замены оборудования</t>
  </si>
  <si>
    <t>2.1.4.1.</t>
  </si>
  <si>
    <t>Индекс замены оборудования транспортировки стоков</t>
  </si>
  <si>
    <t>Количество замененного оборудования</t>
  </si>
  <si>
    <t>Общее количество установленного оборудования</t>
  </si>
  <si>
    <t>2.1.4.2.</t>
  </si>
  <si>
    <t>Индекс замены оборудования очистки стоков</t>
  </si>
  <si>
    <t>2.1.5.1.</t>
  </si>
  <si>
    <t>2.1.5.2.</t>
  </si>
  <si>
    <t>Уровень загрузки производственных мощностей</t>
  </si>
  <si>
    <t>2.2.1.1.</t>
  </si>
  <si>
    <t>2.2.1.2.</t>
  </si>
  <si>
    <t>Уровень загрузки производственных мощностей оборудования транспортировки стоков</t>
  </si>
  <si>
    <t>Фактическая производительность оборудования</t>
  </si>
  <si>
    <t>Установленная производительность оборудования</t>
  </si>
  <si>
    <t>Уровень загрузки производственных мощностей оборудования очистки стоков</t>
  </si>
  <si>
    <t>Доля потребителей в жилых домах, обеспеченных доступом к коммунальной инфраструктуре</t>
  </si>
  <si>
    <t>Численность населения, получающего коммунальные услуги</t>
  </si>
  <si>
    <t>Среднемесячный платеж населения за коммунальные услуги</t>
  </si>
  <si>
    <t>Индекс нового строительства</t>
  </si>
  <si>
    <t>Протяженность построенных сетей</t>
  </si>
  <si>
    <t>Тариф на подключение к системе коммунальной инфраструктуры</t>
  </si>
  <si>
    <t>Удельная нагрузка на новое строительство</t>
  </si>
  <si>
    <t>Средняя рыночная стоимость 1 кв. м нового жилья</t>
  </si>
  <si>
    <t>Стоимость подключения в расчете на 1 кв. м</t>
  </si>
  <si>
    <t>Рентабельность деятельности</t>
  </si>
  <si>
    <t>Выручка организации коммунального комплекса</t>
  </si>
  <si>
    <t>Финансовые результаты деятельности организации коммунального комплекса (до налогооблажения)</t>
  </si>
  <si>
    <t>Уровень сбора платежей</t>
  </si>
  <si>
    <t>Объем средств, собранных за товары и услуги организаций коммунального комплекса</t>
  </si>
  <si>
    <t>Объем начисленных средств за товары и услуги организаций коммунального комплекса</t>
  </si>
  <si>
    <t>2.4.3.1.</t>
  </si>
  <si>
    <t>Эффективность использования энергии (энергоемкость производства)</t>
  </si>
  <si>
    <t>кВтч/куб.м.</t>
  </si>
  <si>
    <t>Эффективность использования энергии (энергоемкость производства) на транспортировке стоков</t>
  </si>
  <si>
    <t>Расход электрической энергии на транспортировку стоков</t>
  </si>
  <si>
    <t>Объем отведения стоков</t>
  </si>
  <si>
    <t>2.4.3.2.</t>
  </si>
  <si>
    <t>Эффективность использования энергии (энергоемкость производства) на очистке стоков</t>
  </si>
  <si>
    <t>Расход электрической энергии на очистку стоков</t>
  </si>
  <si>
    <t>Эффективность использования персонала (трудоемкость производства)</t>
  </si>
  <si>
    <t>чел./км.</t>
  </si>
  <si>
    <t>Численность персонала</t>
  </si>
  <si>
    <t>Производительность труда</t>
  </si>
  <si>
    <t xml:space="preserve">Объем реализации товаров и услуг, </t>
  </si>
  <si>
    <t>Период сбора платежей</t>
  </si>
  <si>
    <t>Объем выручки от реализации</t>
  </si>
  <si>
    <t>Объем дебиторской задолженности</t>
  </si>
  <si>
    <t>Финансовые средства, полученные организацией от применения установленных надбавок к тарифам</t>
  </si>
  <si>
    <t>Финансовые средства, полученные организацией от применения установленных тарифов на подключение</t>
  </si>
  <si>
    <t>Бюджет субъекта РФ</t>
  </si>
  <si>
    <t>Бюджет муниципального образования</t>
  </si>
  <si>
    <t>принято в тарифе на 2008 год</t>
  </si>
  <si>
    <t>Итого по ГКХ:</t>
  </si>
  <si>
    <t>Примечания</t>
  </si>
  <si>
    <t>МП "Городское коммунальное хозяйство" муниципального образования г.о. Анадырь в сфере водоотведения</t>
  </si>
  <si>
    <t>Исполнитель: Е. Корх</t>
  </si>
  <si>
    <t>2010 год</t>
  </si>
  <si>
    <t>за 2010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</si>
</sst>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"/>
    <numFmt numFmtId="187" formatCode="0.000000"/>
    <numFmt numFmtId="188" formatCode="0.0000"/>
    <numFmt numFmtId="189" formatCode="0.0000000"/>
    <numFmt numFmtId="190" formatCode="#,##0.0"/>
    <numFmt numFmtId="191" formatCode="#,##0.000"/>
    <numFmt numFmtId="192" formatCode="0.00000000"/>
  </numFmts>
  <fonts count="2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85" fontId="1" fillId="0" borderId="12" xfId="0" applyNumberFormat="1" applyFont="1" applyBorder="1" applyAlignment="1">
      <alignment horizontal="center"/>
    </xf>
    <xf numFmtId="184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6" fontId="1" fillId="0" borderId="12" xfId="0" applyNumberFormat="1" applyFont="1" applyFill="1" applyBorder="1" applyAlignment="1">
      <alignment horizontal="center"/>
    </xf>
    <xf numFmtId="184" fontId="1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91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0" fontId="3" fillId="0" borderId="12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9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8"/>
  <sheetViews>
    <sheetView tabSelected="1" zoomScale="75" zoomScaleNormal="75" zoomScalePageLayoutView="0" workbookViewId="0" topLeftCell="A1">
      <pane xSplit="3" ySplit="11" topLeftCell="E30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H33" sqref="H33"/>
    </sheetView>
  </sheetViews>
  <sheetFormatPr defaultColWidth="9.140625" defaultRowHeight="12.75"/>
  <cols>
    <col min="1" max="1" width="9.140625" style="1" customWidth="1"/>
    <col min="2" max="2" width="60.8515625" style="1" customWidth="1"/>
    <col min="3" max="3" width="13.57421875" style="1" customWidth="1"/>
    <col min="4" max="4" width="19.7109375" style="1" hidden="1" customWidth="1"/>
    <col min="5" max="5" width="14.140625" style="1" customWidth="1"/>
    <col min="6" max="6" width="22.8515625" style="1" customWidth="1"/>
    <col min="7" max="7" width="9.140625" style="1" customWidth="1"/>
    <col min="8" max="8" width="9.28125" style="1" bestFit="1" customWidth="1"/>
    <col min="9" max="9" width="9.140625" style="1" customWidth="1"/>
    <col min="10" max="11" width="9.28125" style="1" bestFit="1" customWidth="1"/>
    <col min="12" max="16384" width="9.140625" style="1" customWidth="1"/>
  </cols>
  <sheetData>
    <row r="2" spans="1:7" ht="15.75">
      <c r="A2" s="57" t="s">
        <v>0</v>
      </c>
      <c r="B2" s="57"/>
      <c r="C2" s="57"/>
      <c r="D2" s="57"/>
      <c r="E2" s="57"/>
      <c r="F2" s="57"/>
      <c r="G2" s="33"/>
    </row>
    <row r="3" spans="1:7" ht="15.75">
      <c r="A3" s="57" t="s">
        <v>1</v>
      </c>
      <c r="B3" s="57"/>
      <c r="C3" s="57"/>
      <c r="D3" s="57"/>
      <c r="E3" s="57"/>
      <c r="F3" s="57"/>
      <c r="G3" s="33"/>
    </row>
    <row r="4" spans="1:7" ht="15.75">
      <c r="A4" s="57" t="s">
        <v>184</v>
      </c>
      <c r="B4" s="57"/>
      <c r="C4" s="57"/>
      <c r="D4" s="57"/>
      <c r="E4" s="57"/>
      <c r="F4" s="57"/>
      <c r="G4" s="33"/>
    </row>
    <row r="5" spans="1:7" ht="15.75">
      <c r="A5" s="57" t="s">
        <v>187</v>
      </c>
      <c r="B5" s="57"/>
      <c r="C5" s="57"/>
      <c r="D5" s="57"/>
      <c r="E5" s="57"/>
      <c r="F5" s="57"/>
      <c r="G5" s="33"/>
    </row>
    <row r="7" spans="1:6" s="29" customFormat="1" ht="15.75" customHeight="1">
      <c r="A7" s="52" t="s">
        <v>13</v>
      </c>
      <c r="B7" s="52" t="s">
        <v>2</v>
      </c>
      <c r="C7" s="55" t="s">
        <v>14</v>
      </c>
      <c r="D7" s="56" t="s">
        <v>182</v>
      </c>
      <c r="E7" s="56"/>
      <c r="F7" s="49" t="s">
        <v>183</v>
      </c>
    </row>
    <row r="8" spans="1:6" s="29" customFormat="1" ht="15">
      <c r="A8" s="53"/>
      <c r="B8" s="53"/>
      <c r="C8" s="55"/>
      <c r="D8" s="56"/>
      <c r="E8" s="56"/>
      <c r="F8" s="50"/>
    </row>
    <row r="9" spans="1:6" s="29" customFormat="1" ht="15.75" customHeight="1">
      <c r="A9" s="53"/>
      <c r="B9" s="53"/>
      <c r="C9" s="55"/>
      <c r="D9" s="56"/>
      <c r="E9" s="56"/>
      <c r="F9" s="50"/>
    </row>
    <row r="10" spans="1:6" s="29" customFormat="1" ht="30">
      <c r="A10" s="54"/>
      <c r="B10" s="54"/>
      <c r="C10" s="55"/>
      <c r="D10" s="28" t="s">
        <v>181</v>
      </c>
      <c r="E10" s="28" t="s">
        <v>186</v>
      </c>
      <c r="F10" s="51"/>
    </row>
    <row r="11" spans="1:6" s="29" customFormat="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.75" customHeight="1">
      <c r="A12" s="25" t="s">
        <v>15</v>
      </c>
      <c r="B12" s="3" t="s">
        <v>3</v>
      </c>
      <c r="C12" s="8"/>
      <c r="D12" s="8"/>
      <c r="E12" s="16"/>
      <c r="F12" s="30"/>
    </row>
    <row r="13" spans="1:6" ht="15.75" customHeight="1">
      <c r="A13" s="26" t="s">
        <v>16</v>
      </c>
      <c r="B13" s="4" t="s">
        <v>4</v>
      </c>
      <c r="C13" s="19"/>
      <c r="D13" s="19"/>
      <c r="E13" s="17"/>
      <c r="F13" s="31"/>
    </row>
    <row r="14" spans="1:6" ht="15.75" customHeight="1">
      <c r="A14" s="6" t="s">
        <v>17</v>
      </c>
      <c r="B14" s="4" t="s">
        <v>87</v>
      </c>
      <c r="C14" s="6" t="s">
        <v>8</v>
      </c>
      <c r="D14" s="36">
        <v>1429</v>
      </c>
      <c r="E14" s="34">
        <f>386.9+354.56+273.77+260.57</f>
        <v>1275.8</v>
      </c>
      <c r="F14" s="27"/>
    </row>
    <row r="15" spans="1:6" ht="15.75" customHeight="1">
      <c r="A15" s="6" t="s">
        <v>18</v>
      </c>
      <c r="B15" s="4" t="s">
        <v>88</v>
      </c>
      <c r="C15" s="6" t="s">
        <v>89</v>
      </c>
      <c r="D15" s="37">
        <f>D16/D17*100</f>
        <v>8.503345846254284</v>
      </c>
      <c r="E15" s="40">
        <f>E16/E17*1000</f>
        <v>74.08683018545423</v>
      </c>
      <c r="F15" s="12"/>
    </row>
    <row r="16" spans="1:6" ht="15.75" customHeight="1">
      <c r="A16" s="6"/>
      <c r="B16" s="4" t="s">
        <v>90</v>
      </c>
      <c r="C16" s="6" t="s">
        <v>8</v>
      </c>
      <c r="D16" s="36">
        <v>1042</v>
      </c>
      <c r="E16" s="36">
        <f>268.21+235.72+192.66+170.3</f>
        <v>866.8899999999999</v>
      </c>
      <c r="F16" s="27"/>
    </row>
    <row r="17" spans="1:6" ht="15.75" customHeight="1">
      <c r="A17" s="6"/>
      <c r="B17" s="4" t="s">
        <v>91</v>
      </c>
      <c r="C17" s="6" t="s">
        <v>64</v>
      </c>
      <c r="D17" s="35">
        <f>12415-161</f>
        <v>12254</v>
      </c>
      <c r="E17" s="35">
        <v>11701</v>
      </c>
      <c r="F17" s="27"/>
    </row>
    <row r="18" spans="1:6" ht="15.75" customHeight="1">
      <c r="A18" s="6" t="s">
        <v>19</v>
      </c>
      <c r="B18" s="4" t="s">
        <v>5</v>
      </c>
      <c r="C18" s="6"/>
      <c r="D18" s="38"/>
      <c r="E18" s="17"/>
      <c r="F18" s="31"/>
    </row>
    <row r="19" spans="1:6" ht="15.75" customHeight="1">
      <c r="A19" s="26" t="s">
        <v>20</v>
      </c>
      <c r="B19" s="4" t="s">
        <v>85</v>
      </c>
      <c r="C19" s="6" t="s">
        <v>86</v>
      </c>
      <c r="D19" s="10">
        <f>D20/D21%</f>
        <v>0</v>
      </c>
      <c r="E19" s="10">
        <f>E20/E21%</f>
        <v>0</v>
      </c>
      <c r="F19" s="13"/>
    </row>
    <row r="20" spans="1:8" ht="30" customHeight="1">
      <c r="A20" s="26"/>
      <c r="B20" s="4" t="s">
        <v>92</v>
      </c>
      <c r="C20" s="6" t="s">
        <v>8</v>
      </c>
      <c r="D20" s="36"/>
      <c r="E20" s="27"/>
      <c r="F20" s="27"/>
      <c r="H20" s="24"/>
    </row>
    <row r="21" spans="1:6" ht="15.75" customHeight="1">
      <c r="A21" s="26"/>
      <c r="B21" s="4" t="s">
        <v>93</v>
      </c>
      <c r="C21" s="6" t="s">
        <v>8</v>
      </c>
      <c r="D21" s="36">
        <v>1430</v>
      </c>
      <c r="E21" s="34">
        <f>E14</f>
        <v>1275.8</v>
      </c>
      <c r="F21" s="27"/>
    </row>
    <row r="22" spans="1:6" ht="30">
      <c r="A22" s="26" t="s">
        <v>21</v>
      </c>
      <c r="B22" s="20" t="s">
        <v>94</v>
      </c>
      <c r="C22" s="6" t="s">
        <v>86</v>
      </c>
      <c r="D22" s="10">
        <f>D23/D24%</f>
        <v>100</v>
      </c>
      <c r="E22" s="10">
        <f>E23/E24%</f>
        <v>100</v>
      </c>
      <c r="F22" s="13"/>
    </row>
    <row r="23" spans="1:6" ht="15.75" customHeight="1">
      <c r="A23" s="26"/>
      <c r="B23" s="4" t="s">
        <v>95</v>
      </c>
      <c r="C23" s="21" t="s">
        <v>6</v>
      </c>
      <c r="D23" s="27">
        <v>84</v>
      </c>
      <c r="E23" s="27">
        <f>24+24+24+24</f>
        <v>96</v>
      </c>
      <c r="F23" s="27"/>
    </row>
    <row r="24" spans="1:6" ht="34.5" customHeight="1">
      <c r="A24" s="26"/>
      <c r="B24" s="4" t="s">
        <v>96</v>
      </c>
      <c r="C24" s="21" t="s">
        <v>6</v>
      </c>
      <c r="D24" s="27">
        <v>84</v>
      </c>
      <c r="E24" s="27">
        <f>24+24+24+24</f>
        <v>96</v>
      </c>
      <c r="F24" s="27"/>
    </row>
    <row r="25" spans="1:6" ht="34.5" customHeight="1">
      <c r="A25" s="26" t="s">
        <v>22</v>
      </c>
      <c r="B25" s="4" t="s">
        <v>97</v>
      </c>
      <c r="C25" s="21" t="s">
        <v>98</v>
      </c>
      <c r="D25" s="39">
        <f>D26/D27</f>
        <v>24</v>
      </c>
      <c r="E25" s="39">
        <f>E26/E27</f>
        <v>24</v>
      </c>
      <c r="F25" s="12"/>
    </row>
    <row r="26" spans="1:6" ht="30">
      <c r="A26" s="26"/>
      <c r="B26" s="4" t="s">
        <v>99</v>
      </c>
      <c r="C26" s="21" t="s">
        <v>9</v>
      </c>
      <c r="D26" s="27">
        <f>D27*24</f>
        <v>8784</v>
      </c>
      <c r="E26" s="27">
        <f>2160+2184+2208+2208</f>
        <v>8760</v>
      </c>
      <c r="F26" s="27"/>
    </row>
    <row r="27" spans="1:6" ht="15.75" customHeight="1">
      <c r="A27" s="26"/>
      <c r="B27" s="4" t="s">
        <v>100</v>
      </c>
      <c r="C27" s="21" t="s">
        <v>10</v>
      </c>
      <c r="D27" s="27">
        <v>366</v>
      </c>
      <c r="E27" s="27">
        <f>181+92+92</f>
        <v>365</v>
      </c>
      <c r="F27" s="27"/>
    </row>
    <row r="28" spans="1:6" ht="15.75" customHeight="1">
      <c r="A28" s="6" t="s">
        <v>23</v>
      </c>
      <c r="B28" s="4" t="s">
        <v>11</v>
      </c>
      <c r="C28" s="6"/>
      <c r="D28" s="6"/>
      <c r="E28" s="17"/>
      <c r="F28" s="31"/>
    </row>
    <row r="29" spans="1:6" ht="15.75" customHeight="1">
      <c r="A29" s="26" t="s">
        <v>24</v>
      </c>
      <c r="B29" s="4" t="s">
        <v>101</v>
      </c>
      <c r="C29" s="6" t="s">
        <v>102</v>
      </c>
      <c r="D29" s="10">
        <f>D30/D31</f>
        <v>0</v>
      </c>
      <c r="E29" s="10">
        <f>E30/E31</f>
        <v>0</v>
      </c>
      <c r="F29" s="13"/>
    </row>
    <row r="30" spans="1:6" ht="15.75">
      <c r="A30" s="26"/>
      <c r="B30" s="4" t="s">
        <v>103</v>
      </c>
      <c r="C30" s="21" t="s">
        <v>6</v>
      </c>
      <c r="D30" s="27"/>
      <c r="E30" s="27"/>
      <c r="F30" s="27"/>
    </row>
    <row r="31" spans="1:6" ht="15.75" customHeight="1">
      <c r="A31" s="26"/>
      <c r="B31" s="4" t="s">
        <v>104</v>
      </c>
      <c r="C31" s="21" t="s">
        <v>7</v>
      </c>
      <c r="D31" s="47">
        <v>16.3</v>
      </c>
      <c r="E31" s="47">
        <v>16.3</v>
      </c>
      <c r="F31" s="27"/>
    </row>
    <row r="32" spans="1:6" ht="15.75" customHeight="1">
      <c r="A32" s="6" t="s">
        <v>25</v>
      </c>
      <c r="B32" s="4" t="s">
        <v>105</v>
      </c>
      <c r="C32" s="21"/>
      <c r="D32" s="21"/>
      <c r="E32" s="31"/>
      <c r="F32" s="31"/>
    </row>
    <row r="33" spans="1:6" ht="15.75" customHeight="1">
      <c r="A33" s="6" t="s">
        <v>106</v>
      </c>
      <c r="B33" s="4" t="s">
        <v>107</v>
      </c>
      <c r="C33" s="21" t="s">
        <v>86</v>
      </c>
      <c r="D33" s="13">
        <f>D34/D35*100</f>
        <v>6.5</v>
      </c>
      <c r="E33" s="13">
        <f>E34/E35*100</f>
        <v>20</v>
      </c>
      <c r="F33" s="13"/>
    </row>
    <row r="34" spans="1:6" ht="15.75" customHeight="1">
      <c r="A34" s="6"/>
      <c r="B34" s="4" t="s">
        <v>108</v>
      </c>
      <c r="C34" s="6" t="s">
        <v>12</v>
      </c>
      <c r="D34" s="27">
        <v>1.3</v>
      </c>
      <c r="E34" s="27">
        <v>4</v>
      </c>
      <c r="F34" s="27"/>
    </row>
    <row r="35" spans="1:6" ht="15.75" customHeight="1">
      <c r="A35" s="6"/>
      <c r="B35" s="4" t="s">
        <v>109</v>
      </c>
      <c r="C35" s="6" t="s">
        <v>12</v>
      </c>
      <c r="D35" s="27">
        <v>20</v>
      </c>
      <c r="E35" s="27">
        <v>20</v>
      </c>
      <c r="F35" s="27"/>
    </row>
    <row r="36" spans="1:6" ht="30">
      <c r="A36" s="6"/>
      <c r="B36" s="4" t="s">
        <v>110</v>
      </c>
      <c r="C36" s="6" t="s">
        <v>12</v>
      </c>
      <c r="D36" s="27">
        <f>D35-D34</f>
        <v>18.7</v>
      </c>
      <c r="E36" s="27">
        <v>16</v>
      </c>
      <c r="F36" s="27"/>
    </row>
    <row r="37" spans="1:6" ht="15.75" customHeight="1">
      <c r="A37" s="6" t="s">
        <v>111</v>
      </c>
      <c r="B37" s="4" t="s">
        <v>112</v>
      </c>
      <c r="C37" s="21" t="s">
        <v>86</v>
      </c>
      <c r="D37" s="13"/>
      <c r="E37" s="13"/>
      <c r="F37" s="13"/>
    </row>
    <row r="38" spans="1:6" ht="15.75" customHeight="1">
      <c r="A38" s="6"/>
      <c r="B38" s="4" t="s">
        <v>108</v>
      </c>
      <c r="C38" s="6" t="s">
        <v>12</v>
      </c>
      <c r="D38" s="27"/>
      <c r="E38" s="27"/>
      <c r="F38" s="27"/>
    </row>
    <row r="39" spans="1:6" ht="15.75" customHeight="1">
      <c r="A39" s="6"/>
      <c r="B39" s="4" t="s">
        <v>109</v>
      </c>
      <c r="C39" s="6" t="s">
        <v>12</v>
      </c>
      <c r="D39" s="27"/>
      <c r="E39" s="27"/>
      <c r="F39" s="27"/>
    </row>
    <row r="40" spans="1:6" ht="30">
      <c r="A40" s="6"/>
      <c r="B40" s="4" t="s">
        <v>110</v>
      </c>
      <c r="C40" s="6" t="s">
        <v>12</v>
      </c>
      <c r="D40" s="27"/>
      <c r="E40" s="27"/>
      <c r="F40" s="27"/>
    </row>
    <row r="41" spans="1:6" ht="15.75" customHeight="1">
      <c r="A41" s="6" t="s">
        <v>26</v>
      </c>
      <c r="B41" s="4" t="s">
        <v>113</v>
      </c>
      <c r="C41" s="6" t="s">
        <v>86</v>
      </c>
      <c r="D41" s="13">
        <f>D42/D43%</f>
        <v>6.288343558282208</v>
      </c>
      <c r="E41" s="13">
        <f>E42/E43%</f>
        <v>0</v>
      </c>
      <c r="F41" s="13"/>
    </row>
    <row r="42" spans="1:6" ht="15.75" customHeight="1">
      <c r="A42" s="6"/>
      <c r="B42" s="4" t="s">
        <v>114</v>
      </c>
      <c r="C42" s="6" t="s">
        <v>7</v>
      </c>
      <c r="D42" s="27">
        <v>1.025</v>
      </c>
      <c r="E42" s="27">
        <v>0</v>
      </c>
      <c r="F42" s="27"/>
    </row>
    <row r="43" spans="1:6" ht="15.75" customHeight="1">
      <c r="A43" s="6"/>
      <c r="B43" s="4" t="s">
        <v>115</v>
      </c>
      <c r="C43" s="6" t="s">
        <v>7</v>
      </c>
      <c r="D43" s="46">
        <v>16.3</v>
      </c>
      <c r="E43" s="46">
        <v>16.3</v>
      </c>
      <c r="F43" s="27"/>
    </row>
    <row r="44" spans="1:6" ht="15.75" customHeight="1">
      <c r="A44" s="6" t="s">
        <v>27</v>
      </c>
      <c r="B44" s="4" t="s">
        <v>60</v>
      </c>
      <c r="C44" s="6"/>
      <c r="D44" s="6"/>
      <c r="E44" s="17"/>
      <c r="F44" s="31"/>
    </row>
    <row r="45" spans="1:6" ht="15.75" customHeight="1">
      <c r="A45" s="6" t="s">
        <v>28</v>
      </c>
      <c r="B45" s="4" t="s">
        <v>118</v>
      </c>
      <c r="C45" s="6" t="s">
        <v>86</v>
      </c>
      <c r="D45" s="40">
        <f>D46/D47%</f>
        <v>0.10132784627316188</v>
      </c>
      <c r="E45" s="40">
        <f>E46/E47%</f>
        <v>0.10224641412283927</v>
      </c>
      <c r="F45" s="12"/>
    </row>
    <row r="46" spans="1:6" ht="15.75">
      <c r="A46" s="6"/>
      <c r="B46" s="4" t="s">
        <v>116</v>
      </c>
      <c r="C46" s="6" t="s">
        <v>61</v>
      </c>
      <c r="D46" s="45">
        <f>D16/12/D17*4.1*1.18*1000</f>
        <v>34.28265600348185</v>
      </c>
      <c r="E46" s="45">
        <f>8*5.89*1.18</f>
        <v>55.60159999999999</v>
      </c>
      <c r="F46" s="31"/>
    </row>
    <row r="47" spans="1:6" ht="15.75" customHeight="1">
      <c r="A47" s="6"/>
      <c r="B47" s="4" t="s">
        <v>117</v>
      </c>
      <c r="C47" s="6" t="s">
        <v>61</v>
      </c>
      <c r="D47" s="36">
        <f>5040.5/12/12415*1000000</f>
        <v>33833.40045643711</v>
      </c>
      <c r="E47" s="36">
        <v>54380</v>
      </c>
      <c r="F47" s="31"/>
    </row>
    <row r="48" spans="1:6" ht="15.75" customHeight="1" hidden="1">
      <c r="A48" s="23" t="s">
        <v>29</v>
      </c>
      <c r="B48" s="22" t="s">
        <v>62</v>
      </c>
      <c r="C48" s="23"/>
      <c r="D48" s="23"/>
      <c r="E48" s="17"/>
      <c r="F48" s="31"/>
    </row>
    <row r="49" spans="1:6" ht="32.25" customHeight="1" hidden="1">
      <c r="A49" s="6" t="s">
        <v>30</v>
      </c>
      <c r="B49" s="4" t="s">
        <v>63</v>
      </c>
      <c r="C49" s="6"/>
      <c r="D49" s="6"/>
      <c r="E49" s="17"/>
      <c r="F49" s="31"/>
    </row>
    <row r="50" spans="1:6" ht="32.25" customHeight="1" hidden="1">
      <c r="A50" s="6" t="s">
        <v>31</v>
      </c>
      <c r="B50" s="4" t="s">
        <v>101</v>
      </c>
      <c r="C50" s="6" t="s">
        <v>119</v>
      </c>
      <c r="D50" s="15"/>
      <c r="E50" s="11"/>
      <c r="F50" s="15"/>
    </row>
    <row r="51" spans="1:6" ht="34.5" customHeight="1" hidden="1">
      <c r="A51" s="6"/>
      <c r="B51" s="4" t="s">
        <v>120</v>
      </c>
      <c r="C51" s="6" t="s">
        <v>6</v>
      </c>
      <c r="D51" s="6"/>
      <c r="E51" s="27"/>
      <c r="F51" s="27"/>
    </row>
    <row r="52" spans="1:6" ht="15.75" customHeight="1" hidden="1">
      <c r="A52" s="6"/>
      <c r="B52" s="4" t="s">
        <v>115</v>
      </c>
      <c r="C52" s="6" t="s">
        <v>7</v>
      </c>
      <c r="D52" s="6"/>
      <c r="E52" s="27"/>
      <c r="F52" s="27"/>
    </row>
    <row r="53" spans="1:6" ht="15.75" customHeight="1" hidden="1">
      <c r="A53" s="6" t="s">
        <v>32</v>
      </c>
      <c r="B53" s="4" t="s">
        <v>124</v>
      </c>
      <c r="C53" s="6" t="s">
        <v>125</v>
      </c>
      <c r="D53" s="12"/>
      <c r="E53" s="9"/>
      <c r="F53" s="12"/>
    </row>
    <row r="54" spans="1:6" ht="45" hidden="1">
      <c r="A54" s="6"/>
      <c r="B54" s="4" t="s">
        <v>126</v>
      </c>
      <c r="C54" s="6"/>
      <c r="D54" s="6"/>
      <c r="E54" s="12"/>
      <c r="F54" s="12"/>
    </row>
    <row r="55" spans="1:6" ht="30.75" customHeight="1" hidden="1">
      <c r="A55" s="6"/>
      <c r="B55" s="4" t="s">
        <v>121</v>
      </c>
      <c r="C55" s="6" t="s">
        <v>9</v>
      </c>
      <c r="D55" s="6"/>
      <c r="E55" s="27"/>
      <c r="F55" s="27"/>
    </row>
    <row r="56" spans="1:6" ht="15.75" customHeight="1" hidden="1">
      <c r="A56" s="6"/>
      <c r="B56" s="4" t="s">
        <v>122</v>
      </c>
      <c r="C56" s="6" t="s">
        <v>64</v>
      </c>
      <c r="D56" s="6"/>
      <c r="E56" s="27"/>
      <c r="F56" s="27"/>
    </row>
    <row r="57" spans="1:6" ht="15.75" customHeight="1" hidden="1">
      <c r="A57" s="6"/>
      <c r="B57" s="4" t="s">
        <v>123</v>
      </c>
      <c r="C57" s="6" t="s">
        <v>64</v>
      </c>
      <c r="D57" s="6"/>
      <c r="E57" s="27"/>
      <c r="F57" s="27"/>
    </row>
    <row r="58" spans="1:6" ht="30" hidden="1">
      <c r="A58" s="6" t="s">
        <v>33</v>
      </c>
      <c r="B58" s="4" t="s">
        <v>97</v>
      </c>
      <c r="C58" s="6" t="s">
        <v>98</v>
      </c>
      <c r="D58" s="12"/>
      <c r="E58" s="12"/>
      <c r="F58" s="12"/>
    </row>
    <row r="59" spans="1:6" ht="15.75" customHeight="1" hidden="1">
      <c r="A59" s="6"/>
      <c r="B59" s="4" t="s">
        <v>127</v>
      </c>
      <c r="C59" s="6" t="s">
        <v>9</v>
      </c>
      <c r="D59" s="6"/>
      <c r="E59" s="9"/>
      <c r="F59" s="12"/>
    </row>
    <row r="60" spans="1:6" ht="15.75" customHeight="1" hidden="1">
      <c r="A60" s="6"/>
      <c r="B60" s="4" t="s">
        <v>128</v>
      </c>
      <c r="C60" s="6" t="s">
        <v>10</v>
      </c>
      <c r="D60" s="6"/>
      <c r="E60" s="9"/>
      <c r="F60" s="12"/>
    </row>
    <row r="61" spans="1:6" ht="15.75" customHeight="1" hidden="1">
      <c r="A61" s="6" t="s">
        <v>34</v>
      </c>
      <c r="B61" s="4" t="s">
        <v>129</v>
      </c>
      <c r="C61" s="6"/>
      <c r="D61" s="6"/>
      <c r="E61" s="9"/>
      <c r="F61" s="12"/>
    </row>
    <row r="62" spans="1:6" ht="15.75" customHeight="1" hidden="1">
      <c r="A62" s="6" t="s">
        <v>130</v>
      </c>
      <c r="B62" s="4" t="s">
        <v>131</v>
      </c>
      <c r="C62" s="6" t="s">
        <v>86</v>
      </c>
      <c r="D62" s="13"/>
      <c r="E62" s="13"/>
      <c r="F62" s="13"/>
    </row>
    <row r="63" spans="1:6" ht="15.75" customHeight="1" hidden="1">
      <c r="A63" s="6"/>
      <c r="B63" s="4" t="s">
        <v>132</v>
      </c>
      <c r="C63" s="6" t="s">
        <v>65</v>
      </c>
      <c r="D63" s="6"/>
      <c r="E63" s="12"/>
      <c r="F63" s="12"/>
    </row>
    <row r="64" spans="1:6" ht="15.75" customHeight="1" hidden="1">
      <c r="A64" s="6"/>
      <c r="B64" s="4" t="s">
        <v>133</v>
      </c>
      <c r="C64" s="6" t="s">
        <v>65</v>
      </c>
      <c r="D64" s="6"/>
      <c r="E64" s="12"/>
      <c r="F64" s="12"/>
    </row>
    <row r="65" spans="1:6" ht="15.75" customHeight="1" hidden="1">
      <c r="A65" s="6" t="s">
        <v>134</v>
      </c>
      <c r="B65" s="4" t="s">
        <v>135</v>
      </c>
      <c r="C65" s="6" t="s">
        <v>86</v>
      </c>
      <c r="D65" s="13"/>
      <c r="E65" s="13"/>
      <c r="F65" s="13"/>
    </row>
    <row r="66" spans="1:6" ht="15.75" customHeight="1" hidden="1">
      <c r="A66" s="6"/>
      <c r="B66" s="4" t="s">
        <v>132</v>
      </c>
      <c r="C66" s="6" t="s">
        <v>65</v>
      </c>
      <c r="D66" s="6"/>
      <c r="E66" s="12"/>
      <c r="F66" s="12"/>
    </row>
    <row r="67" spans="1:6" ht="15.75" customHeight="1" hidden="1">
      <c r="A67" s="6"/>
      <c r="B67" s="4" t="s">
        <v>133</v>
      </c>
      <c r="C67" s="6" t="s">
        <v>65</v>
      </c>
      <c r="D67" s="6"/>
      <c r="E67" s="12"/>
      <c r="F67" s="12"/>
    </row>
    <row r="68" spans="1:6" ht="15.75" customHeight="1" hidden="1">
      <c r="A68" s="6" t="s">
        <v>35</v>
      </c>
      <c r="B68" s="4" t="s">
        <v>105</v>
      </c>
      <c r="C68" s="21"/>
      <c r="D68" s="21"/>
      <c r="E68" s="9"/>
      <c r="F68" s="12"/>
    </row>
    <row r="69" spans="1:6" ht="15.75" customHeight="1" hidden="1">
      <c r="A69" s="6" t="s">
        <v>136</v>
      </c>
      <c r="B69" s="4" t="s">
        <v>107</v>
      </c>
      <c r="C69" s="21" t="s">
        <v>86</v>
      </c>
      <c r="D69" s="13"/>
      <c r="E69" s="13"/>
      <c r="F69" s="13"/>
    </row>
    <row r="70" spans="1:6" ht="15.75" customHeight="1" hidden="1">
      <c r="A70" s="6"/>
      <c r="B70" s="4" t="s">
        <v>108</v>
      </c>
      <c r="C70" s="6" t="s">
        <v>12</v>
      </c>
      <c r="D70" s="6"/>
      <c r="E70" s="12"/>
      <c r="F70" s="12"/>
    </row>
    <row r="71" spans="1:6" ht="15.75" customHeight="1" hidden="1">
      <c r="A71" s="6"/>
      <c r="B71" s="4" t="s">
        <v>109</v>
      </c>
      <c r="C71" s="6" t="s">
        <v>12</v>
      </c>
      <c r="D71" s="6"/>
      <c r="E71" s="12"/>
      <c r="F71" s="12"/>
    </row>
    <row r="72" spans="1:6" ht="30" hidden="1">
      <c r="A72" s="6"/>
      <c r="B72" s="4" t="s">
        <v>110</v>
      </c>
      <c r="C72" s="6" t="s">
        <v>12</v>
      </c>
      <c r="D72" s="6"/>
      <c r="E72" s="12"/>
      <c r="F72" s="12"/>
    </row>
    <row r="73" spans="1:6" ht="15.75" customHeight="1" hidden="1">
      <c r="A73" s="6" t="s">
        <v>137</v>
      </c>
      <c r="B73" s="4" t="s">
        <v>112</v>
      </c>
      <c r="C73" s="21" t="s">
        <v>86</v>
      </c>
      <c r="D73" s="13"/>
      <c r="E73" s="13"/>
      <c r="F73" s="13"/>
    </row>
    <row r="74" spans="1:6" ht="15.75" customHeight="1" hidden="1">
      <c r="A74" s="6"/>
      <c r="B74" s="4" t="s">
        <v>108</v>
      </c>
      <c r="C74" s="6" t="s">
        <v>12</v>
      </c>
      <c r="D74" s="6"/>
      <c r="E74" s="12"/>
      <c r="F74" s="12"/>
    </row>
    <row r="75" spans="1:6" ht="15.75" customHeight="1" hidden="1">
      <c r="A75" s="6"/>
      <c r="B75" s="4" t="s">
        <v>109</v>
      </c>
      <c r="C75" s="6" t="s">
        <v>12</v>
      </c>
      <c r="D75" s="6"/>
      <c r="E75" s="12"/>
      <c r="F75" s="12"/>
    </row>
    <row r="76" spans="1:6" ht="30" hidden="1">
      <c r="A76" s="6"/>
      <c r="B76" s="4" t="s">
        <v>110</v>
      </c>
      <c r="C76" s="6" t="s">
        <v>12</v>
      </c>
      <c r="D76" s="6"/>
      <c r="E76" s="12"/>
      <c r="F76" s="12"/>
    </row>
    <row r="77" spans="1:6" ht="15.75" customHeight="1" hidden="1">
      <c r="A77" s="6" t="s">
        <v>36</v>
      </c>
      <c r="B77" s="4" t="s">
        <v>113</v>
      </c>
      <c r="C77" s="6" t="s">
        <v>86</v>
      </c>
      <c r="D77" s="13"/>
      <c r="E77" s="10"/>
      <c r="F77" s="13"/>
    </row>
    <row r="78" spans="1:6" ht="15.75" customHeight="1" hidden="1">
      <c r="A78" s="6"/>
      <c r="B78" s="4" t="s">
        <v>114</v>
      </c>
      <c r="C78" s="6" t="s">
        <v>7</v>
      </c>
      <c r="D78" s="6"/>
      <c r="E78" s="9"/>
      <c r="F78" s="12"/>
    </row>
    <row r="79" spans="1:6" ht="15.75" customHeight="1" hidden="1">
      <c r="A79" s="6"/>
      <c r="B79" s="4" t="s">
        <v>115</v>
      </c>
      <c r="C79" s="6" t="s">
        <v>7</v>
      </c>
      <c r="D79" s="6"/>
      <c r="E79" s="9"/>
      <c r="F79" s="12"/>
    </row>
    <row r="80" spans="1:6" ht="31.5" customHeight="1" hidden="1">
      <c r="A80" s="6" t="s">
        <v>37</v>
      </c>
      <c r="B80" s="4" t="s">
        <v>66</v>
      </c>
      <c r="C80" s="6"/>
      <c r="D80" s="6"/>
      <c r="E80" s="9"/>
      <c r="F80" s="12"/>
    </row>
    <row r="81" spans="1:6" ht="15.75" hidden="1">
      <c r="A81" s="6" t="s">
        <v>38</v>
      </c>
      <c r="B81" s="4" t="s">
        <v>138</v>
      </c>
      <c r="C81" s="6"/>
      <c r="D81" s="6"/>
      <c r="E81" s="9"/>
      <c r="F81" s="12"/>
    </row>
    <row r="82" spans="1:6" ht="30" hidden="1">
      <c r="A82" s="6" t="s">
        <v>139</v>
      </c>
      <c r="B82" s="4" t="s">
        <v>141</v>
      </c>
      <c r="C82" s="6" t="s">
        <v>86</v>
      </c>
      <c r="D82" s="13"/>
      <c r="E82" s="13"/>
      <c r="F82" s="13"/>
    </row>
    <row r="83" spans="1:6" ht="15.75" customHeight="1" hidden="1">
      <c r="A83" s="6"/>
      <c r="B83" s="4" t="s">
        <v>142</v>
      </c>
      <c r="C83" s="6" t="s">
        <v>8</v>
      </c>
      <c r="D83" s="6"/>
      <c r="E83" s="12"/>
      <c r="F83" s="12"/>
    </row>
    <row r="84" spans="1:6" ht="15.75" customHeight="1" hidden="1">
      <c r="A84" s="6"/>
      <c r="B84" s="4" t="s">
        <v>143</v>
      </c>
      <c r="C84" s="6" t="s">
        <v>8</v>
      </c>
      <c r="D84" s="6"/>
      <c r="E84" s="12"/>
      <c r="F84" s="12"/>
    </row>
    <row r="85" spans="1:6" ht="30" hidden="1">
      <c r="A85" s="6" t="s">
        <v>140</v>
      </c>
      <c r="B85" s="4" t="s">
        <v>144</v>
      </c>
      <c r="C85" s="6" t="s">
        <v>86</v>
      </c>
      <c r="D85" s="13"/>
      <c r="E85" s="13"/>
      <c r="F85" s="13"/>
    </row>
    <row r="86" spans="1:6" ht="15.75" customHeight="1" hidden="1">
      <c r="A86" s="6"/>
      <c r="B86" s="4" t="s">
        <v>142</v>
      </c>
      <c r="C86" s="6" t="s">
        <v>8</v>
      </c>
      <c r="D86" s="6"/>
      <c r="E86" s="12"/>
      <c r="F86" s="12"/>
    </row>
    <row r="87" spans="1:6" ht="15.75" customHeight="1" hidden="1">
      <c r="A87" s="6"/>
      <c r="B87" s="4" t="s">
        <v>143</v>
      </c>
      <c r="C87" s="6" t="s">
        <v>8</v>
      </c>
      <c r="D87" s="6"/>
      <c r="E87" s="12"/>
      <c r="F87" s="12"/>
    </row>
    <row r="88" spans="1:6" ht="15.75" customHeight="1" hidden="1">
      <c r="A88" s="6" t="s">
        <v>39</v>
      </c>
      <c r="B88" s="4" t="s">
        <v>60</v>
      </c>
      <c r="C88" s="6"/>
      <c r="D88" s="6"/>
      <c r="E88" s="9"/>
      <c r="F88" s="12"/>
    </row>
    <row r="89" spans="1:6" ht="30" hidden="1">
      <c r="A89" s="6" t="s">
        <v>40</v>
      </c>
      <c r="B89" s="4" t="s">
        <v>145</v>
      </c>
      <c r="C89" s="6" t="s">
        <v>86</v>
      </c>
      <c r="D89" s="13"/>
      <c r="E89" s="10"/>
      <c r="F89" s="13"/>
    </row>
    <row r="90" spans="1:6" ht="15.75" hidden="1">
      <c r="A90" s="6"/>
      <c r="B90" s="4" t="s">
        <v>146</v>
      </c>
      <c r="C90" s="6" t="s">
        <v>64</v>
      </c>
      <c r="D90" s="6"/>
      <c r="E90" s="9"/>
      <c r="F90" s="12"/>
    </row>
    <row r="91" spans="1:6" ht="15.75" customHeight="1" hidden="1">
      <c r="A91" s="6"/>
      <c r="B91" s="4" t="s">
        <v>123</v>
      </c>
      <c r="C91" s="6" t="s">
        <v>64</v>
      </c>
      <c r="D91" s="6"/>
      <c r="E91" s="9"/>
      <c r="F91" s="12"/>
    </row>
    <row r="92" spans="1:6" ht="15.75" hidden="1">
      <c r="A92" s="6" t="s">
        <v>41</v>
      </c>
      <c r="B92" s="4" t="s">
        <v>118</v>
      </c>
      <c r="C92" s="6" t="s">
        <v>86</v>
      </c>
      <c r="D92" s="12"/>
      <c r="E92" s="9"/>
      <c r="F92" s="12"/>
    </row>
    <row r="93" spans="1:6" ht="15.75" hidden="1">
      <c r="A93" s="6"/>
      <c r="B93" s="4" t="s">
        <v>147</v>
      </c>
      <c r="C93" s="6" t="s">
        <v>61</v>
      </c>
      <c r="D93" s="6"/>
      <c r="E93" s="9"/>
      <c r="F93" s="12"/>
    </row>
    <row r="94" spans="1:6" ht="15.75" customHeight="1" hidden="1">
      <c r="A94" s="6"/>
      <c r="B94" s="4" t="s">
        <v>117</v>
      </c>
      <c r="C94" s="6" t="s">
        <v>61</v>
      </c>
      <c r="D94" s="6"/>
      <c r="E94" s="9"/>
      <c r="F94" s="12"/>
    </row>
    <row r="95" spans="1:6" ht="15.75" customHeight="1" hidden="1">
      <c r="A95" s="6" t="s">
        <v>42</v>
      </c>
      <c r="B95" s="4" t="s">
        <v>148</v>
      </c>
      <c r="C95" s="6"/>
      <c r="D95" s="15"/>
      <c r="E95" s="11"/>
      <c r="F95" s="15"/>
    </row>
    <row r="96" spans="1:6" ht="15.75" customHeight="1" hidden="1">
      <c r="A96" s="6"/>
      <c r="B96" s="4" t="s">
        <v>149</v>
      </c>
      <c r="C96" s="6" t="s">
        <v>7</v>
      </c>
      <c r="D96" s="6"/>
      <c r="E96" s="9"/>
      <c r="F96" s="12"/>
    </row>
    <row r="97" spans="1:6" ht="15.75" customHeight="1" hidden="1">
      <c r="A97" s="6"/>
      <c r="B97" s="4" t="s">
        <v>115</v>
      </c>
      <c r="C97" s="6" t="s">
        <v>7</v>
      </c>
      <c r="D97" s="6"/>
      <c r="E97" s="9"/>
      <c r="F97" s="12"/>
    </row>
    <row r="98" spans="1:6" ht="15.75" customHeight="1" hidden="1">
      <c r="A98" s="6" t="s">
        <v>43</v>
      </c>
      <c r="B98" s="4" t="s">
        <v>88</v>
      </c>
      <c r="C98" s="6" t="s">
        <v>89</v>
      </c>
      <c r="D98" s="12"/>
      <c r="E98" s="9"/>
      <c r="F98" s="12"/>
    </row>
    <row r="99" spans="1:6" ht="15.75" customHeight="1" hidden="1">
      <c r="A99" s="6"/>
      <c r="B99" s="4" t="s">
        <v>90</v>
      </c>
      <c r="C99" s="6" t="s">
        <v>8</v>
      </c>
      <c r="D99" s="6"/>
      <c r="E99" s="9"/>
      <c r="F99" s="12"/>
    </row>
    <row r="100" spans="1:6" ht="15.75" customHeight="1" hidden="1">
      <c r="A100" s="6"/>
      <c r="B100" s="4" t="s">
        <v>91</v>
      </c>
      <c r="C100" s="6" t="s">
        <v>64</v>
      </c>
      <c r="D100" s="6"/>
      <c r="E100" s="9"/>
      <c r="F100" s="12"/>
    </row>
    <row r="101" spans="1:6" ht="15.75" customHeight="1" hidden="1">
      <c r="A101" s="6" t="s">
        <v>44</v>
      </c>
      <c r="B101" s="4" t="s">
        <v>153</v>
      </c>
      <c r="C101" s="6" t="s">
        <v>86</v>
      </c>
      <c r="D101" s="14"/>
      <c r="E101" s="14"/>
      <c r="F101" s="14"/>
    </row>
    <row r="102" spans="1:6" ht="30" hidden="1">
      <c r="A102" s="6"/>
      <c r="B102" s="4" t="s">
        <v>150</v>
      </c>
      <c r="C102" s="6" t="s">
        <v>67</v>
      </c>
      <c r="D102" s="6"/>
      <c r="E102" s="12"/>
      <c r="F102" s="12"/>
    </row>
    <row r="103" spans="1:6" ht="30" hidden="1">
      <c r="A103" s="6"/>
      <c r="B103" s="4" t="s">
        <v>151</v>
      </c>
      <c r="C103" s="6" t="s">
        <v>68</v>
      </c>
      <c r="D103" s="6"/>
      <c r="E103" s="12"/>
      <c r="F103" s="12"/>
    </row>
    <row r="104" spans="1:6" ht="15.75" customHeight="1" hidden="1">
      <c r="A104" s="6"/>
      <c r="B104" s="4" t="s">
        <v>152</v>
      </c>
      <c r="C104" s="6" t="s">
        <v>61</v>
      </c>
      <c r="D104" s="6"/>
      <c r="E104" s="12"/>
      <c r="F104" s="12"/>
    </row>
    <row r="105" spans="1:6" ht="15.75" customHeight="1" hidden="1">
      <c r="A105" s="6" t="s">
        <v>45</v>
      </c>
      <c r="B105" s="4" t="s">
        <v>69</v>
      </c>
      <c r="C105" s="6"/>
      <c r="D105" s="6"/>
      <c r="E105" s="9"/>
      <c r="F105" s="12"/>
    </row>
    <row r="106" spans="1:6" ht="15.75" customHeight="1" hidden="1">
      <c r="A106" s="6" t="s">
        <v>46</v>
      </c>
      <c r="B106" s="4" t="s">
        <v>154</v>
      </c>
      <c r="C106" s="6" t="s">
        <v>86</v>
      </c>
      <c r="D106" s="15"/>
      <c r="E106" s="15"/>
      <c r="F106" s="15"/>
    </row>
    <row r="107" spans="1:6" ht="30" hidden="1">
      <c r="A107" s="6"/>
      <c r="B107" s="4" t="s">
        <v>156</v>
      </c>
      <c r="C107" s="6" t="s">
        <v>70</v>
      </c>
      <c r="D107" s="6"/>
      <c r="E107" s="12"/>
      <c r="F107" s="12"/>
    </row>
    <row r="108" spans="1:6" ht="15.75" customHeight="1" hidden="1">
      <c r="A108" s="6"/>
      <c r="B108" s="4" t="s">
        <v>155</v>
      </c>
      <c r="C108" s="6" t="s">
        <v>70</v>
      </c>
      <c r="D108" s="6"/>
      <c r="E108" s="12"/>
      <c r="F108" s="12"/>
    </row>
    <row r="109" spans="1:6" ht="15.75" customHeight="1" hidden="1">
      <c r="A109" s="6" t="s">
        <v>47</v>
      </c>
      <c r="B109" s="4" t="s">
        <v>157</v>
      </c>
      <c r="C109" s="6" t="s">
        <v>86</v>
      </c>
      <c r="D109" s="15"/>
      <c r="E109" s="15"/>
      <c r="F109" s="15"/>
    </row>
    <row r="110" spans="1:6" ht="30.75" customHeight="1" hidden="1">
      <c r="A110" s="6"/>
      <c r="B110" s="4" t="s">
        <v>158</v>
      </c>
      <c r="C110" s="6" t="s">
        <v>70</v>
      </c>
      <c r="D110" s="6"/>
      <c r="E110" s="12"/>
      <c r="F110" s="12"/>
    </row>
    <row r="111" spans="1:6" ht="30" hidden="1">
      <c r="A111" s="6"/>
      <c r="B111" s="4" t="s">
        <v>159</v>
      </c>
      <c r="C111" s="6" t="s">
        <v>70</v>
      </c>
      <c r="D111" s="6"/>
      <c r="E111" s="12"/>
      <c r="F111" s="12"/>
    </row>
    <row r="112" spans="1:6" ht="30" hidden="1">
      <c r="A112" s="6" t="s">
        <v>48</v>
      </c>
      <c r="B112" s="4" t="s">
        <v>161</v>
      </c>
      <c r="C112" s="6"/>
      <c r="D112" s="6"/>
      <c r="E112" s="12"/>
      <c r="F112" s="12"/>
    </row>
    <row r="113" spans="1:6" ht="30" hidden="1">
      <c r="A113" s="6" t="s">
        <v>160</v>
      </c>
      <c r="B113" s="4" t="s">
        <v>163</v>
      </c>
      <c r="C113" s="6" t="s">
        <v>162</v>
      </c>
      <c r="D113" s="15"/>
      <c r="E113" s="15"/>
      <c r="F113" s="15"/>
    </row>
    <row r="114" spans="1:6" ht="15.75" hidden="1">
      <c r="A114" s="6"/>
      <c r="B114" s="4" t="s">
        <v>164</v>
      </c>
      <c r="C114" s="6" t="s">
        <v>71</v>
      </c>
      <c r="D114" s="6"/>
      <c r="E114" s="12"/>
      <c r="F114" s="12"/>
    </row>
    <row r="115" spans="1:6" ht="15.75" customHeight="1" hidden="1">
      <c r="A115" s="6"/>
      <c r="B115" s="4" t="s">
        <v>165</v>
      </c>
      <c r="C115" s="6" t="s">
        <v>72</v>
      </c>
      <c r="D115" s="6"/>
      <c r="E115" s="12"/>
      <c r="F115" s="12"/>
    </row>
    <row r="116" spans="1:6" ht="30" hidden="1">
      <c r="A116" s="6" t="s">
        <v>166</v>
      </c>
      <c r="B116" s="4" t="s">
        <v>167</v>
      </c>
      <c r="C116" s="6" t="s">
        <v>162</v>
      </c>
      <c r="D116" s="15"/>
      <c r="E116" s="15"/>
      <c r="F116" s="15"/>
    </row>
    <row r="117" spans="1:6" ht="15.75" customHeight="1" hidden="1">
      <c r="A117" s="6"/>
      <c r="B117" s="4" t="s">
        <v>168</v>
      </c>
      <c r="C117" s="6" t="s">
        <v>71</v>
      </c>
      <c r="D117" s="6"/>
      <c r="E117" s="12"/>
      <c r="F117" s="12"/>
    </row>
    <row r="118" spans="1:6" ht="15.75" customHeight="1" hidden="1">
      <c r="A118" s="6"/>
      <c r="B118" s="4" t="s">
        <v>165</v>
      </c>
      <c r="C118" s="6" t="s">
        <v>72</v>
      </c>
      <c r="D118" s="6"/>
      <c r="E118" s="12"/>
      <c r="F118" s="12"/>
    </row>
    <row r="119" spans="1:6" ht="30" hidden="1">
      <c r="A119" s="6" t="s">
        <v>49</v>
      </c>
      <c r="B119" s="4" t="s">
        <v>169</v>
      </c>
      <c r="C119" s="6" t="s">
        <v>170</v>
      </c>
      <c r="D119" s="12"/>
      <c r="E119" s="12"/>
      <c r="F119" s="12"/>
    </row>
    <row r="120" spans="1:6" ht="15.75" customHeight="1" hidden="1">
      <c r="A120" s="6"/>
      <c r="B120" s="4" t="s">
        <v>171</v>
      </c>
      <c r="C120" s="6" t="s">
        <v>64</v>
      </c>
      <c r="D120" s="6"/>
      <c r="E120" s="12"/>
      <c r="F120" s="12"/>
    </row>
    <row r="121" spans="1:6" ht="15.75" customHeight="1" hidden="1">
      <c r="A121" s="6"/>
      <c r="B121" s="4" t="s">
        <v>115</v>
      </c>
      <c r="C121" s="6" t="s">
        <v>7</v>
      </c>
      <c r="D121" s="6"/>
      <c r="E121" s="12"/>
      <c r="F121" s="12"/>
    </row>
    <row r="122" spans="1:6" ht="15.75" customHeight="1" hidden="1">
      <c r="A122" s="6" t="s">
        <v>50</v>
      </c>
      <c r="B122" s="4" t="s">
        <v>172</v>
      </c>
      <c r="C122" s="6" t="s">
        <v>89</v>
      </c>
      <c r="D122" s="12"/>
      <c r="E122" s="12"/>
      <c r="F122" s="12"/>
    </row>
    <row r="123" spans="1:6" ht="15.75" customHeight="1" hidden="1">
      <c r="A123" s="6"/>
      <c r="B123" s="4" t="s">
        <v>173</v>
      </c>
      <c r="C123" s="6" t="s">
        <v>8</v>
      </c>
      <c r="D123" s="6"/>
      <c r="E123" s="12"/>
      <c r="F123" s="12"/>
    </row>
    <row r="124" spans="1:6" ht="15.75" customHeight="1" hidden="1">
      <c r="A124" s="6"/>
      <c r="B124" s="4" t="s">
        <v>171</v>
      </c>
      <c r="C124" s="6" t="s">
        <v>64</v>
      </c>
      <c r="D124" s="6"/>
      <c r="E124" s="12"/>
      <c r="F124" s="12"/>
    </row>
    <row r="125" spans="1:6" ht="15.75" customHeight="1" hidden="1">
      <c r="A125" s="6" t="s">
        <v>51</v>
      </c>
      <c r="B125" s="4" t="s">
        <v>174</v>
      </c>
      <c r="C125" s="6" t="s">
        <v>10</v>
      </c>
      <c r="D125" s="15"/>
      <c r="E125" s="15"/>
      <c r="F125" s="15"/>
    </row>
    <row r="126" spans="1:6" ht="15.75" customHeight="1" hidden="1">
      <c r="A126" s="6"/>
      <c r="B126" s="4" t="s">
        <v>128</v>
      </c>
      <c r="C126" s="6" t="s">
        <v>10</v>
      </c>
      <c r="D126" s="6"/>
      <c r="E126" s="17"/>
      <c r="F126" s="31"/>
    </row>
    <row r="127" spans="1:6" ht="15.75" customHeight="1" hidden="1">
      <c r="A127" s="6"/>
      <c r="B127" s="4" t="s">
        <v>175</v>
      </c>
      <c r="C127" s="6" t="s">
        <v>70</v>
      </c>
      <c r="D127" s="6"/>
      <c r="E127" s="17"/>
      <c r="F127" s="31"/>
    </row>
    <row r="128" spans="1:6" ht="15.75" customHeight="1" hidden="1">
      <c r="A128" s="6"/>
      <c r="B128" s="4" t="s">
        <v>176</v>
      </c>
      <c r="C128" s="6" t="s">
        <v>70</v>
      </c>
      <c r="D128" s="6"/>
      <c r="E128" s="17"/>
      <c r="F128" s="31"/>
    </row>
    <row r="129" spans="1:6" ht="15.75" customHeight="1" hidden="1">
      <c r="A129" s="6" t="s">
        <v>52</v>
      </c>
      <c r="B129" s="4" t="s">
        <v>75</v>
      </c>
      <c r="C129" s="6"/>
      <c r="D129" s="6"/>
      <c r="E129" s="17"/>
      <c r="F129" s="31"/>
    </row>
    <row r="130" spans="1:6" ht="15.75" customHeight="1" hidden="1">
      <c r="A130" s="6" t="s">
        <v>53</v>
      </c>
      <c r="B130" s="4" t="s">
        <v>73</v>
      </c>
      <c r="C130" s="6" t="s">
        <v>70</v>
      </c>
      <c r="D130" s="6"/>
      <c r="E130" s="17"/>
      <c r="F130" s="31"/>
    </row>
    <row r="131" spans="1:6" ht="15.75" customHeight="1" hidden="1">
      <c r="A131" s="6"/>
      <c r="B131" s="4" t="s">
        <v>74</v>
      </c>
      <c r="C131" s="6"/>
      <c r="D131" s="6"/>
      <c r="E131" s="17"/>
      <c r="F131" s="31"/>
    </row>
    <row r="132" spans="1:6" ht="30.75" customHeight="1" hidden="1">
      <c r="A132" s="6"/>
      <c r="B132" s="4" t="s">
        <v>177</v>
      </c>
      <c r="C132" s="6" t="s">
        <v>70</v>
      </c>
      <c r="D132" s="6"/>
      <c r="E132" s="17"/>
      <c r="F132" s="31"/>
    </row>
    <row r="133" spans="1:6" ht="30" customHeight="1" hidden="1">
      <c r="A133" s="6"/>
      <c r="B133" s="4" t="s">
        <v>178</v>
      </c>
      <c r="C133" s="6" t="s">
        <v>70</v>
      </c>
      <c r="D133" s="6"/>
      <c r="E133" s="17"/>
      <c r="F133" s="31"/>
    </row>
    <row r="134" spans="1:6" ht="15.75" customHeight="1" hidden="1">
      <c r="A134" s="6" t="s">
        <v>54</v>
      </c>
      <c r="B134" s="4" t="s">
        <v>76</v>
      </c>
      <c r="C134" s="6" t="s">
        <v>70</v>
      </c>
      <c r="D134" s="6"/>
      <c r="E134" s="17"/>
      <c r="F134" s="31"/>
    </row>
    <row r="135" spans="1:6" ht="15.75" customHeight="1" hidden="1">
      <c r="A135" s="6"/>
      <c r="B135" s="4" t="s">
        <v>77</v>
      </c>
      <c r="C135" s="6" t="s">
        <v>70</v>
      </c>
      <c r="D135" s="6"/>
      <c r="E135" s="17"/>
      <c r="F135" s="31"/>
    </row>
    <row r="136" spans="1:6" ht="15.75" customHeight="1" hidden="1">
      <c r="A136" s="6" t="s">
        <v>55</v>
      </c>
      <c r="B136" s="4" t="s">
        <v>78</v>
      </c>
      <c r="C136" s="6" t="s">
        <v>70</v>
      </c>
      <c r="D136" s="6"/>
      <c r="E136" s="17"/>
      <c r="F136" s="31"/>
    </row>
    <row r="137" spans="1:6" ht="15.75" customHeight="1" hidden="1">
      <c r="A137" s="6"/>
      <c r="B137" s="4" t="s">
        <v>79</v>
      </c>
      <c r="C137" s="6" t="s">
        <v>70</v>
      </c>
      <c r="D137" s="6"/>
      <c r="E137" s="17"/>
      <c r="F137" s="31"/>
    </row>
    <row r="138" spans="1:6" ht="15.75" customHeight="1" hidden="1">
      <c r="A138" s="6" t="s">
        <v>56</v>
      </c>
      <c r="B138" s="4" t="s">
        <v>80</v>
      </c>
      <c r="C138" s="6" t="s">
        <v>70</v>
      </c>
      <c r="D138" s="6"/>
      <c r="E138" s="17"/>
      <c r="F138" s="31"/>
    </row>
    <row r="139" spans="1:6" ht="15.75" customHeight="1" hidden="1">
      <c r="A139" s="6" t="s">
        <v>57</v>
      </c>
      <c r="B139" s="4" t="s">
        <v>81</v>
      </c>
      <c r="C139" s="6" t="s">
        <v>70</v>
      </c>
      <c r="D139" s="6"/>
      <c r="E139" s="17"/>
      <c r="F139" s="31"/>
    </row>
    <row r="140" spans="1:6" ht="15.75" customHeight="1" hidden="1">
      <c r="A140" s="6"/>
      <c r="B140" s="4" t="s">
        <v>77</v>
      </c>
      <c r="C140" s="6"/>
      <c r="D140" s="6"/>
      <c r="E140" s="17"/>
      <c r="F140" s="31"/>
    </row>
    <row r="141" spans="1:6" ht="15.75" customHeight="1" hidden="1">
      <c r="A141" s="6"/>
      <c r="B141" s="4" t="s">
        <v>82</v>
      </c>
      <c r="C141" s="6" t="s">
        <v>70</v>
      </c>
      <c r="D141" s="6"/>
      <c r="E141" s="17"/>
      <c r="F141" s="31"/>
    </row>
    <row r="142" spans="1:6" ht="15.75" customHeight="1" hidden="1">
      <c r="A142" s="6"/>
      <c r="B142" s="4" t="s">
        <v>179</v>
      </c>
      <c r="C142" s="6" t="s">
        <v>70</v>
      </c>
      <c r="D142" s="6"/>
      <c r="E142" s="17"/>
      <c r="F142" s="31"/>
    </row>
    <row r="143" spans="1:6" ht="15.75" customHeight="1" hidden="1">
      <c r="A143" s="6"/>
      <c r="B143" s="4" t="s">
        <v>180</v>
      </c>
      <c r="C143" s="6" t="s">
        <v>70</v>
      </c>
      <c r="D143" s="6"/>
      <c r="E143" s="17"/>
      <c r="F143" s="31"/>
    </row>
    <row r="144" spans="1:6" ht="15.75" customHeight="1" hidden="1">
      <c r="A144" s="6" t="s">
        <v>58</v>
      </c>
      <c r="B144" s="4" t="s">
        <v>83</v>
      </c>
      <c r="C144" s="6" t="s">
        <v>70</v>
      </c>
      <c r="D144" s="6"/>
      <c r="E144" s="17"/>
      <c r="F144" s="31"/>
    </row>
    <row r="145" spans="1:6" ht="15.75" customHeight="1" hidden="1">
      <c r="A145" s="7" t="s">
        <v>59</v>
      </c>
      <c r="B145" s="5" t="s">
        <v>84</v>
      </c>
      <c r="C145" s="7" t="s">
        <v>70</v>
      </c>
      <c r="D145" s="7"/>
      <c r="E145" s="18"/>
      <c r="F145" s="32"/>
    </row>
    <row r="146" spans="2:4" ht="15.75">
      <c r="B146" s="24"/>
      <c r="C146" s="24"/>
      <c r="D146" s="24"/>
    </row>
    <row r="147" spans="2:4" ht="15.75">
      <c r="B147" s="24" t="s">
        <v>185</v>
      </c>
      <c r="C147" s="24"/>
      <c r="D147" s="24"/>
    </row>
    <row r="148" spans="2:5" ht="15.75">
      <c r="B148" s="48">
        <v>63637</v>
      </c>
      <c r="C148" s="41"/>
      <c r="D148" s="41"/>
      <c r="E148" s="41"/>
    </row>
    <row r="149" spans="2:5" ht="15.75">
      <c r="B149" s="42"/>
      <c r="C149" s="42"/>
      <c r="D149" s="24"/>
      <c r="E149" s="24"/>
    </row>
    <row r="150" spans="2:5" ht="15.75">
      <c r="B150" s="42"/>
      <c r="C150" s="42"/>
      <c r="D150" s="24"/>
      <c r="E150" s="24"/>
    </row>
    <row r="151" spans="2:5" ht="15.75">
      <c r="B151" s="42"/>
      <c r="C151" s="42"/>
      <c r="D151" s="24"/>
      <c r="E151" s="24"/>
    </row>
    <row r="152" spans="2:5" ht="15.75">
      <c r="B152" s="42"/>
      <c r="C152" s="42"/>
      <c r="D152" s="24"/>
      <c r="E152" s="24"/>
    </row>
    <row r="153" spans="2:5" ht="15.75">
      <c r="B153" s="42"/>
      <c r="C153" s="42"/>
      <c r="D153" s="24"/>
      <c r="E153" s="24"/>
    </row>
    <row r="154" spans="2:5" ht="15.75">
      <c r="B154" s="42"/>
      <c r="C154" s="42"/>
      <c r="D154" s="24"/>
      <c r="E154" s="24"/>
    </row>
    <row r="155" spans="2:5" ht="15.75">
      <c r="B155" s="43"/>
      <c r="C155" s="43"/>
      <c r="D155" s="44"/>
      <c r="E155" s="24"/>
    </row>
    <row r="156" spans="2:5" ht="15.75">
      <c r="B156" s="42"/>
      <c r="C156" s="42"/>
      <c r="D156" s="24"/>
      <c r="E156" s="24"/>
    </row>
    <row r="157" spans="2:5" ht="15.75">
      <c r="B157" s="42"/>
      <c r="C157" s="42"/>
      <c r="D157" s="24"/>
      <c r="E157" s="24"/>
    </row>
    <row r="158" spans="2:5" ht="15.75">
      <c r="B158" s="42"/>
      <c r="C158" s="42"/>
      <c r="D158" s="24"/>
      <c r="E158" s="24"/>
    </row>
  </sheetData>
  <sheetProtection/>
  <mergeCells count="9">
    <mergeCell ref="A2:F2"/>
    <mergeCell ref="A3:F3"/>
    <mergeCell ref="A4:F4"/>
    <mergeCell ref="A5:F5"/>
    <mergeCell ref="F7:F10"/>
    <mergeCell ref="A7:A10"/>
    <mergeCell ref="B7:B10"/>
    <mergeCell ref="C7:C10"/>
    <mergeCell ref="D7:E9"/>
  </mergeCells>
  <printOptions horizontalCentered="1"/>
  <pageMargins left="0.984251968503937" right="0.3937007874015748" top="0.3937007874015748" bottom="0.5905511811023623" header="0.5118110236220472" footer="0.5118110236220472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E.Korh</cp:lastModifiedBy>
  <cp:lastPrinted>2010-05-05T08:19:50Z</cp:lastPrinted>
  <dcterms:created xsi:type="dcterms:W3CDTF">1996-10-08T23:32:33Z</dcterms:created>
  <dcterms:modified xsi:type="dcterms:W3CDTF">2011-01-26T04:25:30Z</dcterms:modified>
  <cp:category/>
  <cp:version/>
  <cp:contentType/>
  <cp:contentStatus/>
</cp:coreProperties>
</file>